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xltemplates2\"/>
    </mc:Choice>
  </mc:AlternateContent>
  <xr:revisionPtr revIDLastSave="0" documentId="13_ncr:11_{BA6536DD-6D19-4D22-AC24-235F82BD79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Sheet" sheetId="1" r:id="rId1"/>
  </sheets>
  <definedNames>
    <definedName name="_xlnm.Print_Titles" localSheetId="0">'Balance Sheet'!$3:$3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44" i="1"/>
  <c r="C44" i="1"/>
  <c r="D42" i="1"/>
  <c r="C42" i="1"/>
  <c r="D37" i="1"/>
  <c r="C37" i="1"/>
  <c r="D33" i="1"/>
  <c r="C33" i="1"/>
  <c r="D24" i="1"/>
  <c r="C24" i="1"/>
  <c r="D22" i="1"/>
  <c r="C22" i="1"/>
  <c r="C18" i="1"/>
  <c r="D11" i="1"/>
  <c r="C11" i="1"/>
</calcChain>
</file>

<file path=xl/sharedStrings.xml><?xml version="1.0" encoding="utf-8"?>
<sst xmlns="http://schemas.openxmlformats.org/spreadsheetml/2006/main" count="48" uniqueCount="32">
  <si>
    <t>Total</t>
  </si>
  <si>
    <t>Cash</t>
  </si>
  <si>
    <t>Investments</t>
  </si>
  <si>
    <t>Inventories</t>
  </si>
  <si>
    <t>Accounts receivable</t>
  </si>
  <si>
    <t>Pre-paid expenses</t>
  </si>
  <si>
    <t>Other</t>
  </si>
  <si>
    <t>Current Assets</t>
  </si>
  <si>
    <t>Fixed Assets</t>
  </si>
  <si>
    <t>Property and equipment</t>
  </si>
  <si>
    <t>Leasehold improvements</t>
  </si>
  <si>
    <t>Equity and other investments</t>
  </si>
  <si>
    <t>Other Assets</t>
  </si>
  <si>
    <t>Total Assets</t>
  </si>
  <si>
    <t>Current Liabilities</t>
  </si>
  <si>
    <t>Accounts payable</t>
  </si>
  <si>
    <t>Accrued wages</t>
  </si>
  <si>
    <t>Accrued compensation</t>
  </si>
  <si>
    <t>Income taxes payable</t>
  </si>
  <si>
    <t>Unearned revenue</t>
  </si>
  <si>
    <t>Mortgage payable</t>
  </si>
  <si>
    <t>Long-term Liabilities</t>
  </si>
  <si>
    <t>Owner Equity</t>
  </si>
  <si>
    <t>Investment capital</t>
  </si>
  <si>
    <t>Accumulated retained earnings</t>
  </si>
  <si>
    <t>Total Liabilities &amp; Stockholder Equity</t>
  </si>
  <si>
    <t>Less accumulated depreciation (Negative Value)</t>
  </si>
  <si>
    <t>Charity</t>
  </si>
  <si>
    <t>FY-2019</t>
  </si>
  <si>
    <t>FY-2020</t>
  </si>
  <si>
    <r>
      <rPr>
        <b/>
        <sz val="28"/>
        <color theme="0" tint="-0.14999847407452621"/>
        <rFont val="Franklin Gothic Medium"/>
        <family val="2"/>
        <scheme val="major"/>
      </rPr>
      <t>BALANCE</t>
    </r>
    <r>
      <rPr>
        <b/>
        <sz val="28"/>
        <color theme="0"/>
        <rFont val="Franklin Gothic Medium"/>
        <family val="2"/>
        <scheme val="major"/>
      </rPr>
      <t xml:space="preserve"> SHEET</t>
    </r>
  </si>
  <si>
    <t>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</si>
</sst>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\-0_)"/>
  </numFmts>
  <fonts count="13" x14ac:knownFonts="1">
    <font>
      <sz val="10"/>
      <color theme="1" tint="0.14996795556505021"/>
      <name val="Franklin Gothic Medium"/>
      <family val="2"/>
      <scheme val="minor"/>
    </font>
    <font>
      <sz val="11"/>
      <color theme="1" tint="0.14975432599871821"/>
      <name val="Franklin Gothic Medium"/>
      <family val="2"/>
      <scheme val="major"/>
    </font>
    <font>
      <sz val="12"/>
      <color theme="3"/>
      <name val="Franklin Gothic Medium"/>
      <family val="2"/>
      <scheme val="minor"/>
    </font>
    <font>
      <sz val="11"/>
      <color theme="1" tint="0.14996795556505021"/>
      <name val="Franklin Gothic Medium"/>
      <family val="2"/>
      <scheme val="minor"/>
    </font>
    <font>
      <sz val="11"/>
      <color theme="1" tint="0.14990691854609822"/>
      <name val="Franklin Gothic Medium"/>
      <family val="2"/>
      <scheme val="major"/>
    </font>
    <font>
      <b/>
      <sz val="28"/>
      <color theme="4"/>
      <name val="Franklin Gothic Medium"/>
      <family val="2"/>
      <scheme val="major"/>
    </font>
    <font>
      <sz val="10"/>
      <color theme="1" tint="0.14999847407452621"/>
      <name val="Franklin Gothic Medium"/>
      <family val="2"/>
      <scheme val="minor"/>
    </font>
    <font>
      <b/>
      <sz val="28"/>
      <color theme="0"/>
      <name val="Franklin Gothic Medium"/>
      <family val="2"/>
      <scheme val="major"/>
    </font>
    <font>
      <b/>
      <sz val="28"/>
      <color theme="0" tint="-0.14999847407452621"/>
      <name val="Franklin Gothic Medium"/>
      <family val="2"/>
      <scheme val="major"/>
    </font>
    <font>
      <sz val="11"/>
      <color theme="0"/>
      <name val="Franklin Gothic Medium"/>
      <family val="2"/>
      <scheme val="major"/>
    </font>
    <font>
      <sz val="10"/>
      <color theme="0"/>
      <name val="Franklin Gothic Medium"/>
      <family val="2"/>
      <scheme val="minor"/>
    </font>
    <font>
      <sz val="12"/>
      <color theme="1" tint="0.14996795556505021"/>
      <name val="Franklin Gothic Medium"/>
      <family val="2"/>
      <scheme val="minor"/>
    </font>
    <font>
      <sz val="10"/>
      <name val="Franklin Gothic Medium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dotted">
        <color theme="0" tint="-0.34998626667073579"/>
      </right>
      <top/>
      <bottom style="medium">
        <color rgb="FF0070C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70C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>
      <alignment horizontal="right" vertical="center" wrapText="1" indent="1"/>
    </xf>
    <xf numFmtId="164" fontId="6" fillId="2" borderId="2" applyFont="0" applyAlignment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2" applyAlignment="1">
      <alignment horizontal="left" vertical="center"/>
    </xf>
    <xf numFmtId="164" fontId="1" fillId="2" borderId="3" xfId="6" applyFont="1" applyBorder="1" applyAlignment="1">
      <alignment horizontal="left" vertical="center"/>
    </xf>
    <xf numFmtId="164" fontId="6" fillId="2" borderId="2" xfId="6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3" borderId="0" xfId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64" fontId="0" fillId="0" borderId="4" xfId="0" applyNumberFormat="1" applyFont="1" applyFill="1" applyBorder="1" applyAlignment="1" applyProtection="1">
      <alignment vertical="center"/>
      <protection locked="0"/>
    </xf>
    <xf numFmtId="0" fontId="0" fillId="4" borderId="5" xfId="0" applyFont="1" applyFill="1" applyBorder="1" applyAlignment="1">
      <alignment vertical="center"/>
    </xf>
    <xf numFmtId="164" fontId="0" fillId="4" borderId="5" xfId="0" applyNumberFormat="1" applyFont="1" applyFill="1" applyBorder="1" applyAlignment="1">
      <alignment vertical="center"/>
    </xf>
    <xf numFmtId="0" fontId="1" fillId="5" borderId="6" xfId="2" applyFill="1" applyBorder="1" applyAlignment="1">
      <alignment horizontal="left" vertical="center"/>
    </xf>
    <xf numFmtId="0" fontId="1" fillId="5" borderId="0" xfId="2" applyFill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164" fontId="9" fillId="3" borderId="7" xfId="6" applyFont="1" applyFill="1" applyBorder="1" applyAlignment="1">
      <alignment vertical="center"/>
    </xf>
    <xf numFmtId="164" fontId="10" fillId="3" borderId="8" xfId="6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12" fillId="0" borderId="9" xfId="5" applyFont="1" applyFill="1" applyBorder="1" applyAlignment="1">
      <alignment horizontal="right" vertical="center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s" xfId="5" xr:uid="{00000000-0005-0000-0000-000003000000}"/>
    <cellStyle name="Normal" xfId="0" builtinId="0" customBuiltin="1"/>
    <cellStyle name="Title" xfId="1" builtinId="15" customBuiltin="1"/>
    <cellStyle name="Totals" xfId="6" xr:uid="{00000000-0005-0000-0000-000006000000}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96795556505021"/>
        </top>
        <bottom style="medium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4" formatCode="0_);\-0_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14996795556505021"/>
        </top>
        <bottom style="medium">
          <color theme="1" tint="0.499984740745262"/>
        </bottom>
        <vertical/>
        <horizontal/>
      </border>
    </dxf>
    <dxf>
      <numFmt numFmtId="164" formatCode="0_);\-0_)"/>
      <alignment vertical="center" textRotation="0" indent="0" justifyLastLine="0" shrinkToFit="0" readingOrder="0"/>
      <border diagonalUp="0" diagonalDown="0">
        <left/>
        <right style="thin">
          <color theme="0" tint="-0.14996795556505021"/>
        </right>
        <top/>
        <bottom/>
        <vertical/>
        <horizontal/>
      </border>
    </dxf>
    <dxf>
      <numFmt numFmtId="164" formatCode="0_);\-0_)"/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/>
        <bottom/>
        <vertical/>
        <horizontal/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164" formatCode="0_);\-0_)"/>
      <alignment vertical="center" textRotation="0" indent="0" justifyLastLine="0" shrinkToFit="0" readingOrder="0"/>
      <border diagonalUp="0" diagonalDown="0">
        <left/>
        <right style="thin">
          <color theme="0" tint="-0.14996795556505021"/>
        </right>
        <top/>
        <bottom/>
        <vertical/>
        <horizontal/>
      </border>
    </dxf>
    <dxf>
      <numFmt numFmtId="164" formatCode="0_);\-0_)"/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/>
        <bottom/>
        <vertical/>
        <horizontal/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numFmt numFmtId="164" formatCode="0_);\-0_)"/>
      <alignment vertic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scheme val="minor"/>
      </font>
      <alignment horizontal="left" vertical="bottom" textRotation="0" wrapText="0" indent="1" justifyLastLine="0" shrinkToFit="0" readingOrder="0"/>
    </dxf>
    <dxf>
      <font>
        <color theme="9" tint="-0.24994659260841701"/>
      </font>
    </dxf>
    <dxf>
      <font>
        <color theme="9" tint="-0.24994659260841701"/>
      </font>
    </dxf>
    <dxf>
      <font>
        <color theme="6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6" tint="-0.24994659260841701"/>
      </font>
    </dxf>
    <dxf>
      <fill>
        <patternFill patternType="none">
          <fgColor indexed="64"/>
          <bgColor auto="1"/>
        </patternFill>
      </fill>
    </dxf>
    <dxf>
      <font>
        <color theme="1" tint="0.14996795556505021"/>
      </font>
      <fill>
        <patternFill>
          <bgColor theme="4" tint="0.79998168889431442"/>
        </patternFill>
      </fill>
      <border>
        <top style="thin">
          <color theme="4"/>
        </top>
        <bottom style="medium">
          <color theme="4" tint="0.39994506668294322"/>
        </bottom>
      </border>
    </dxf>
    <dxf>
      <font>
        <color theme="1" tint="0.499984740745262"/>
      </font>
      <border>
        <left/>
        <right style="dotted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Balance Sheet" defaultPivotStyle="PivotStyleLight16">
    <tableStyle name="Balance Sheet" pivot="0" count="3" xr9:uid="{00000000-0011-0000-FFFF-FFFF00000000}">
      <tableStyleElement type="wholeTable" dxfId="68"/>
      <tableStyleElement type="totalRow" dxfId="67"/>
      <tableStyleElement type="firstColumn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urrentAssets" displayName="CurrentAssets" ref="B5:D11" headerRowCount="0" totalsRowCount="1" headerRowDxfId="32" dataDxfId="31" totalsRowDxfId="30">
  <tableColumns count="3">
    <tableColumn id="1" xr3:uid="{00000000-0010-0000-0000-000001000000}" name="Item" totalsRowLabel="Total" headerRowDxfId="59" dataDxfId="29" totalsRowDxfId="8"/>
    <tableColumn id="2" xr3:uid="{00000000-0010-0000-0000-000002000000}" name="Previous Year" totalsRowFunction="sum" dataDxfId="28" totalsRowDxfId="7"/>
    <tableColumn id="3" xr3:uid="{00000000-0010-0000-0000-000003000000}" name="Current Year" totalsRowFunction="sum" dataDxfId="27" totalsRowDxfId="6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Current Assets" altTextSummary="List of current assests and amounts for each fiscal yea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ixedAssets" displayName="FixedAssets" ref="B14:D18" headerRowCount="0" totalsRowCount="1" headerRowDxfId="44" dataDxfId="43" totalsRowDxfId="42">
  <tableColumns count="3">
    <tableColumn id="1" xr3:uid="{00000000-0010-0000-0100-000001000000}" name="Item" totalsRowLabel="Total" headerRowDxfId="58" dataDxfId="38" totalsRowDxfId="5"/>
    <tableColumn id="2" xr3:uid="{00000000-0010-0000-0100-000002000000}" name="Previous Year" totalsRowFunction="sum" dataDxfId="37" totalsRowDxfId="4"/>
    <tableColumn id="3" xr3:uid="{00000000-0010-0000-0100-000003000000}" name="Current Year" totalsRowFunction="sum" dataDxfId="36" totalsRowDxfId="3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Fixed Assets" altTextSummary="List of fixed assests and amounts for each fiscal ye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FixedAssets5" displayName="FixedAssets5" ref="B21:D22" headerRowCount="0" totalsRowCount="1" headerRowDxfId="41" dataDxfId="40" totalsRowDxfId="39">
  <tableColumns count="3">
    <tableColumn id="1" xr3:uid="{00000000-0010-0000-0200-000001000000}" name="Item" totalsRowLabel="Total" headerRowDxfId="57" dataDxfId="35" totalsRowDxfId="2"/>
    <tableColumn id="2" xr3:uid="{00000000-0010-0000-0200-000002000000}" name="Previous Year" totalsRowFunction="sum" dataDxfId="34" totalsRowDxfId="1"/>
    <tableColumn id="3" xr3:uid="{00000000-0010-0000-0200-000003000000}" name="Current Year" totalsRowFunction="sum" dataDxfId="33" totalsRowDxfId="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Other Assets" altTextSummary="List of other assests and amounts for each fiscal ye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CurrentLiabilities" displayName="CurrentLiabilities" ref="B27:D33" headerRowCount="0" totalsRowCount="1" headerRowDxfId="56" dataDxfId="55" totalsRowDxfId="54">
  <tableColumns count="3">
    <tableColumn id="1" xr3:uid="{00000000-0010-0000-0300-000001000000}" name="Item" totalsRowLabel="Total" headerRowDxfId="53" dataDxfId="26" totalsRowDxfId="17"/>
    <tableColumn id="2" xr3:uid="{00000000-0010-0000-0300-000002000000}" name="Previous Year" totalsRowFunction="sum" dataDxfId="25" totalsRowDxfId="16"/>
    <tableColumn id="3" xr3:uid="{00000000-0010-0000-0300-000003000000}" name="Current Year" totalsRowFunction="sum" dataDxfId="24" totalsRowDxfId="15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Current Liabilities " altTextSummary="List of current liabilities and amounts for each fiscal ye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LongtermLiabilities" displayName="LongtermLiabilities" ref="B36:D37" headerRowCount="0" totalsRowCount="1" headerRowDxfId="52" dataDxfId="51" totalsRowDxfId="50">
  <tableColumns count="3">
    <tableColumn id="1" xr3:uid="{00000000-0010-0000-0400-000001000000}" name="Item" totalsRowLabel="Total" headerRowDxfId="49" dataDxfId="23" totalsRowDxfId="14"/>
    <tableColumn id="2" xr3:uid="{00000000-0010-0000-0400-000002000000}" name="Previous Year" totalsRowFunction="sum" dataDxfId="22" totalsRowDxfId="13"/>
    <tableColumn id="3" xr3:uid="{00000000-0010-0000-0400-000003000000}" name="Current Year" totalsRowFunction="sum" dataDxfId="21" totalsRowDxfId="12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Long-term Liabilities " altTextSummary="List of long-term liabilities and amounts for fiscal year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OwnerEquity" displayName="OwnerEquity" ref="B40:D42" headerRowCount="0" totalsRowCount="1" headerRowDxfId="48" dataDxfId="47" totalsRowDxfId="46">
  <tableColumns count="3">
    <tableColumn id="1" xr3:uid="{00000000-0010-0000-0500-000001000000}" name="Item" totalsRowLabel="Total" headerRowDxfId="45" dataDxfId="20" totalsRowDxfId="11"/>
    <tableColumn id="2" xr3:uid="{00000000-0010-0000-0500-000002000000}" name="Previous Year" totalsRowFunction="sum" dataDxfId="19" totalsRowDxfId="10"/>
    <tableColumn id="3" xr3:uid="{00000000-0010-0000-0500-000003000000}" name="Current Year" totalsRowFunction="sum" dataDxfId="18" totalsRowDxfId="9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Owner Equity" altTextSummary="Owner's calculated investment capital and accumulated retained earnings for fiscal years. 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23A823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Cash Flow Statemen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/>
  </sheetPr>
  <dimension ref="B1:D44"/>
  <sheetViews>
    <sheetView showGridLines="0" tabSelected="1" workbookViewId="0">
      <selection activeCell="F21" sqref="F21"/>
    </sheetView>
  </sheetViews>
  <sheetFormatPr defaultRowHeight="17.25" customHeight="1" x14ac:dyDescent="0.25"/>
  <cols>
    <col min="1" max="1" width="1.625" style="1" customWidth="1"/>
    <col min="2" max="2" width="59.5" style="1" customWidth="1"/>
    <col min="3" max="4" width="13.625" style="1" customWidth="1"/>
    <col min="5" max="16384" width="9" style="1"/>
  </cols>
  <sheetData>
    <row r="1" spans="2:4" ht="49.5" customHeight="1" x14ac:dyDescent="0.25">
      <c r="B1" s="7" t="s">
        <v>30</v>
      </c>
      <c r="C1" s="7"/>
      <c r="D1" s="7"/>
    </row>
    <row r="3" spans="2:4" ht="17.25" customHeight="1" x14ac:dyDescent="0.25">
      <c r="B3" s="17" t="s">
        <v>31</v>
      </c>
      <c r="C3" s="19" t="s">
        <v>28</v>
      </c>
      <c r="D3" s="19" t="s">
        <v>29</v>
      </c>
    </row>
    <row r="4" spans="2:4" ht="17.25" customHeight="1" x14ac:dyDescent="0.25">
      <c r="B4" s="12" t="s">
        <v>7</v>
      </c>
      <c r="C4" s="18"/>
      <c r="D4" s="18"/>
    </row>
    <row r="5" spans="2:4" ht="17.25" customHeight="1" x14ac:dyDescent="0.25">
      <c r="B5" s="8" t="s">
        <v>1</v>
      </c>
      <c r="C5" s="9">
        <v>98000</v>
      </c>
      <c r="D5" s="9">
        <v>48000</v>
      </c>
    </row>
    <row r="6" spans="2:4" ht="17.25" customHeight="1" x14ac:dyDescent="0.25">
      <c r="B6" s="8" t="s">
        <v>2</v>
      </c>
      <c r="C6" s="9">
        <v>72000</v>
      </c>
      <c r="D6" s="9">
        <v>72000</v>
      </c>
    </row>
    <row r="7" spans="2:4" ht="17.25" customHeight="1" x14ac:dyDescent="0.25">
      <c r="B7" s="8" t="s">
        <v>3</v>
      </c>
      <c r="C7" s="9">
        <v>2000</v>
      </c>
      <c r="D7" s="9">
        <v>1200</v>
      </c>
    </row>
    <row r="8" spans="2:4" ht="17.25" customHeight="1" x14ac:dyDescent="0.25">
      <c r="B8" s="8" t="s">
        <v>4</v>
      </c>
      <c r="C8" s="9">
        <v>2500</v>
      </c>
      <c r="D8" s="9">
        <v>5200</v>
      </c>
    </row>
    <row r="9" spans="2:4" ht="17.25" customHeight="1" x14ac:dyDescent="0.25">
      <c r="B9" s="8" t="s">
        <v>5</v>
      </c>
      <c r="C9" s="9">
        <v>1500</v>
      </c>
      <c r="D9" s="9">
        <v>1200</v>
      </c>
    </row>
    <row r="10" spans="2:4" ht="17.25" customHeight="1" x14ac:dyDescent="0.25">
      <c r="B10" s="8" t="s">
        <v>6</v>
      </c>
      <c r="C10" s="9"/>
      <c r="D10" s="9"/>
    </row>
    <row r="11" spans="2:4" ht="17.25" customHeight="1" thickBot="1" x14ac:dyDescent="0.3">
      <c r="B11" s="10" t="s">
        <v>0</v>
      </c>
      <c r="C11" s="11">
        <f>SUBTOTAL(109,CurrentAssets[Previous Year])</f>
        <v>176000</v>
      </c>
      <c r="D11" s="11">
        <f>SUBTOTAL(109,CurrentAssets[Current Year])</f>
        <v>127600</v>
      </c>
    </row>
    <row r="12" spans="2:4" ht="17.25" customHeight="1" x14ac:dyDescent="0.25">
      <c r="B12" s="5"/>
      <c r="C12" s="5"/>
      <c r="D12" s="5"/>
    </row>
    <row r="13" spans="2:4" ht="17.25" customHeight="1" x14ac:dyDescent="0.25">
      <c r="B13" s="13" t="s">
        <v>8</v>
      </c>
      <c r="C13" s="19" t="s">
        <v>28</v>
      </c>
      <c r="D13" s="19" t="s">
        <v>29</v>
      </c>
    </row>
    <row r="14" spans="2:4" ht="17.25" customHeight="1" x14ac:dyDescent="0.25">
      <c r="B14" s="14" t="s">
        <v>9</v>
      </c>
      <c r="C14" s="9">
        <v>500000</v>
      </c>
      <c r="D14" s="9">
        <v>450000</v>
      </c>
    </row>
    <row r="15" spans="2:4" ht="17.25" customHeight="1" x14ac:dyDescent="0.25">
      <c r="B15" s="14" t="s">
        <v>10</v>
      </c>
      <c r="C15" s="9">
        <v>4500</v>
      </c>
      <c r="D15" s="9">
        <v>3450</v>
      </c>
    </row>
    <row r="16" spans="2:4" ht="17.25" customHeight="1" x14ac:dyDescent="0.25">
      <c r="B16" s="14" t="s">
        <v>11</v>
      </c>
      <c r="C16" s="9">
        <v>12000</v>
      </c>
      <c r="D16" s="9">
        <v>11500</v>
      </c>
    </row>
    <row r="17" spans="2:4" ht="17.25" customHeight="1" x14ac:dyDescent="0.25">
      <c r="B17" s="14" t="s">
        <v>26</v>
      </c>
      <c r="C17" s="9">
        <v>-100</v>
      </c>
      <c r="D17" s="9">
        <v>-85</v>
      </c>
    </row>
    <row r="18" spans="2:4" ht="17.25" customHeight="1" thickBot="1" x14ac:dyDescent="0.3">
      <c r="B18" s="10" t="s">
        <v>0</v>
      </c>
      <c r="C18" s="11">
        <f>SUBTOTAL(109,FixedAssets[Previous Year])</f>
        <v>516400</v>
      </c>
      <c r="D18" s="11">
        <f>SUBTOTAL(109,FixedAssets[Current Year])</f>
        <v>464865</v>
      </c>
    </row>
    <row r="19" spans="2:4" ht="17.25" customHeight="1" x14ac:dyDescent="0.25">
      <c r="B19" s="5"/>
      <c r="C19" s="5"/>
      <c r="D19" s="5"/>
    </row>
    <row r="20" spans="2:4" ht="17.25" customHeight="1" x14ac:dyDescent="0.25">
      <c r="B20" s="13" t="s">
        <v>12</v>
      </c>
      <c r="C20" s="19" t="s">
        <v>28</v>
      </c>
      <c r="D20" s="19" t="s">
        <v>29</v>
      </c>
    </row>
    <row r="21" spans="2:4" ht="17.25" customHeight="1" x14ac:dyDescent="0.25">
      <c r="B21" s="14" t="s">
        <v>27</v>
      </c>
      <c r="C21" s="9">
        <v>1000</v>
      </c>
      <c r="D21" s="9">
        <v>1000</v>
      </c>
    </row>
    <row r="22" spans="2:4" ht="17.25" customHeight="1" thickBot="1" x14ac:dyDescent="0.3">
      <c r="B22" s="10" t="s">
        <v>0</v>
      </c>
      <c r="C22" s="11">
        <f>SUBTOTAL(109,FixedAssets5[Previous Year])</f>
        <v>1000</v>
      </c>
      <c r="D22" s="11">
        <f>SUBTOTAL(109,FixedAssets5[Current Year])</f>
        <v>1000</v>
      </c>
    </row>
    <row r="23" spans="2:4" ht="17.25" customHeight="1" x14ac:dyDescent="0.25">
      <c r="B23" s="5"/>
      <c r="C23" s="5"/>
      <c r="D23" s="5"/>
    </row>
    <row r="24" spans="2:4" ht="18.75" customHeight="1" thickBot="1" x14ac:dyDescent="0.3">
      <c r="B24" s="15" t="s">
        <v>13</v>
      </c>
      <c r="C24" s="16">
        <f>SUM(CurrentAssets[Previous Year],FixedAssets[Previous Year],FixedAssets5[Previous Year])</f>
        <v>693400</v>
      </c>
      <c r="D24" s="16">
        <f>SUM(CurrentAssets[Current Year],FixedAssets[Current Year],FixedAssets5[Current Year])</f>
        <v>593465</v>
      </c>
    </row>
    <row r="26" spans="2:4" ht="17.25" customHeight="1" x14ac:dyDescent="0.25">
      <c r="B26" s="2" t="s">
        <v>14</v>
      </c>
      <c r="C26" s="19" t="s">
        <v>28</v>
      </c>
      <c r="D26" s="19" t="s">
        <v>29</v>
      </c>
    </row>
    <row r="27" spans="2:4" ht="17.25" customHeight="1" x14ac:dyDescent="0.25">
      <c r="B27" s="14" t="s">
        <v>15</v>
      </c>
      <c r="C27" s="9"/>
      <c r="D27" s="9">
        <v>350</v>
      </c>
    </row>
    <row r="28" spans="2:4" ht="17.25" customHeight="1" x14ac:dyDescent="0.25">
      <c r="B28" s="14" t="s">
        <v>16</v>
      </c>
      <c r="C28" s="9"/>
      <c r="D28" s="9"/>
    </row>
    <row r="29" spans="2:4" ht="17.25" customHeight="1" x14ac:dyDescent="0.25">
      <c r="B29" s="14" t="s">
        <v>17</v>
      </c>
      <c r="C29" s="9">
        <v>500</v>
      </c>
      <c r="D29" s="9"/>
    </row>
    <row r="30" spans="2:4" ht="17.25" customHeight="1" x14ac:dyDescent="0.25">
      <c r="B30" s="14" t="s">
        <v>18</v>
      </c>
      <c r="C30" s="9"/>
      <c r="D30" s="9"/>
    </row>
    <row r="31" spans="2:4" ht="17.25" customHeight="1" x14ac:dyDescent="0.25">
      <c r="B31" s="14" t="s">
        <v>19</v>
      </c>
      <c r="C31" s="9"/>
      <c r="D31" s="9"/>
    </row>
    <row r="32" spans="2:4" ht="17.25" customHeight="1" x14ac:dyDescent="0.25">
      <c r="B32" s="14" t="s">
        <v>6</v>
      </c>
      <c r="C32" s="9"/>
      <c r="D32" s="9"/>
    </row>
    <row r="33" spans="2:4" ht="17.25" customHeight="1" thickBot="1" x14ac:dyDescent="0.3">
      <c r="B33" s="10" t="s">
        <v>0</v>
      </c>
      <c r="C33" s="11">
        <f>SUBTOTAL(109,CurrentLiabilities[Previous Year])</f>
        <v>500</v>
      </c>
      <c r="D33" s="11">
        <f>SUBTOTAL(109,CurrentLiabilities[Current Year])</f>
        <v>350</v>
      </c>
    </row>
    <row r="34" spans="2:4" ht="17.25" customHeight="1" x14ac:dyDescent="0.25">
      <c r="B34" s="5"/>
      <c r="C34" s="5"/>
      <c r="D34" s="5"/>
    </row>
    <row r="35" spans="2:4" ht="17.25" customHeight="1" x14ac:dyDescent="0.25">
      <c r="B35" s="2" t="s">
        <v>21</v>
      </c>
      <c r="C35" s="19" t="s">
        <v>28</v>
      </c>
      <c r="D35" s="19" t="s">
        <v>29</v>
      </c>
    </row>
    <row r="36" spans="2:4" ht="17.25" customHeight="1" x14ac:dyDescent="0.25">
      <c r="B36" s="14" t="s">
        <v>20</v>
      </c>
      <c r="C36" s="9"/>
      <c r="D36" s="9"/>
    </row>
    <row r="37" spans="2:4" ht="17.25" customHeight="1" thickBot="1" x14ac:dyDescent="0.3">
      <c r="B37" s="10" t="s">
        <v>0</v>
      </c>
      <c r="C37" s="11">
        <f>SUBTOTAL(109,LongtermLiabilities[Previous Year])</f>
        <v>0</v>
      </c>
      <c r="D37" s="11">
        <f>SUBTOTAL(109,LongtermLiabilities[Current Year])</f>
        <v>0</v>
      </c>
    </row>
    <row r="38" spans="2:4" ht="17.25" customHeight="1" x14ac:dyDescent="0.25">
      <c r="B38" s="5"/>
      <c r="C38" s="5"/>
      <c r="D38" s="5"/>
    </row>
    <row r="39" spans="2:4" ht="17.25" customHeight="1" x14ac:dyDescent="0.25">
      <c r="B39" s="2" t="s">
        <v>22</v>
      </c>
      <c r="C39" s="19" t="s">
        <v>28</v>
      </c>
      <c r="D39" s="19" t="s">
        <v>29</v>
      </c>
    </row>
    <row r="40" spans="2:4" ht="17.25" customHeight="1" x14ac:dyDescent="0.25">
      <c r="B40" s="14" t="s">
        <v>23</v>
      </c>
      <c r="C40" s="9"/>
      <c r="D40" s="9">
        <v>350</v>
      </c>
    </row>
    <row r="41" spans="2:4" ht="17.25" customHeight="1" x14ac:dyDescent="0.25">
      <c r="B41" s="14" t="s">
        <v>24</v>
      </c>
      <c r="C41" s="9"/>
      <c r="D41" s="9"/>
    </row>
    <row r="42" spans="2:4" ht="17.25" customHeight="1" thickBot="1" x14ac:dyDescent="0.3">
      <c r="B42" s="10" t="s">
        <v>0</v>
      </c>
      <c r="C42" s="11">
        <f>SUBTOTAL(109,OwnerEquity[Previous Year])</f>
        <v>0</v>
      </c>
      <c r="D42" s="11">
        <f>SUBTOTAL(109,OwnerEquity[Current Year])</f>
        <v>350</v>
      </c>
    </row>
    <row r="43" spans="2:4" ht="17.25" customHeight="1" x14ac:dyDescent="0.25">
      <c r="B43" s="6"/>
      <c r="C43" s="6"/>
      <c r="D43" s="6"/>
    </row>
    <row r="44" spans="2:4" ht="17.25" customHeight="1" thickBot="1" x14ac:dyDescent="0.3">
      <c r="B44" s="3" t="s">
        <v>25</v>
      </c>
      <c r="C44" s="4">
        <f>SUM(CurrentLiabilities[Previous Year],LongtermLiabilities[Previous Year],OwnerEquity[Previous Year])</f>
        <v>500</v>
      </c>
      <c r="D44" s="4">
        <f>SUM(CurrentLiabilities[Current Year],LongtermLiabilities[Current Year],OwnerEquity[Current Year])</f>
        <v>700</v>
      </c>
    </row>
  </sheetData>
  <sheetProtection insertColumns="0" insertRows="0" deleteColumns="0" deleteRows="0" selectLockedCells="1"/>
  <mergeCells count="7">
    <mergeCell ref="B1:D1"/>
    <mergeCell ref="B43:D43"/>
    <mergeCell ref="B12:D12"/>
    <mergeCell ref="B19:D19"/>
    <mergeCell ref="B23:D23"/>
    <mergeCell ref="B34:D34"/>
    <mergeCell ref="B38:D38"/>
  </mergeCells>
  <conditionalFormatting sqref="C44">
    <cfRule type="expression" dxfId="65" priority="6">
      <formula>$C$44=$C$24</formula>
    </cfRule>
    <cfRule type="expression" dxfId="64" priority="5">
      <formula>$C$44&lt;$C$24</formula>
    </cfRule>
    <cfRule type="expression" dxfId="63" priority="4">
      <formula>$C$44&gt;$C$24</formula>
    </cfRule>
  </conditionalFormatting>
  <conditionalFormatting sqref="D44">
    <cfRule type="expression" dxfId="62" priority="3">
      <formula>$D$44=$D$24</formula>
    </cfRule>
    <cfRule type="expression" dxfId="61" priority="2">
      <formula>$D$44&gt;$D$24</formula>
    </cfRule>
    <cfRule type="expression" dxfId="60" priority="1">
      <formula>$D$44&lt;$D$24</formula>
    </cfRule>
  </conditionalFormatting>
  <dataValidations count="1">
    <dataValidation type="custom" allowBlank="1" showInputMessage="1" showErrorMessage="1" errorTitle="Balance Sheet" error="Accumulated Depreciation must be a negative value, or zeo." sqref="C17:D17" xr:uid="{00000000-0002-0000-0000-000000000000}">
      <formula1>C17&lt;=0</formula1>
    </dataValidation>
  </dataValidations>
  <printOptions horizontalCentered="1"/>
  <pageMargins left="0.25" right="0.25" top="0.75" bottom="0.75" header="0.3" footer="0.3"/>
  <pageSetup fitToHeight="0" orientation="portrait" r:id="rId1"/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DEF2ED5-3A4E-460D-B3AB-558CB857610D}">
            <x14:iconSet iconSet="3Flags" custom="1">
              <x14:cfvo type="percent">
                <xm:f>0</xm:f>
              </x14:cfvo>
              <x14:cfvo type="formula">
                <xm:f>$C$24</xm:f>
              </x14:cfvo>
              <x14:cfvo type="formula" gte="0">
                <xm:f>$C$24</xm:f>
              </x14:cfvo>
              <x14:cfIcon iconSet="3Flags" iconId="0"/>
              <x14:cfIcon iconSet="3Flags" iconId="2"/>
              <x14:cfIcon iconSet="3Flags" iconId="0"/>
            </x14:iconSet>
          </x14:cfRule>
          <xm:sqref>C44</xm:sqref>
        </x14:conditionalFormatting>
        <x14:conditionalFormatting xmlns:xm="http://schemas.microsoft.com/office/excel/2006/main">
          <x14:cfRule type="iconSet" priority="7" id="{3424643B-BCFD-4846-BDCB-363065E36D9A}">
            <x14:iconSet iconSet="3Flags" custom="1">
              <x14:cfvo type="percent">
                <xm:f>0</xm:f>
              </x14:cfvo>
              <x14:cfvo type="formula">
                <xm:f>$D$24</xm:f>
              </x14:cfvo>
              <x14:cfvo type="formula" gte="0">
                <xm:f>$D$24</xm:f>
              </x14:cfvo>
              <x14:cfIcon iconSet="3Flags" iconId="0"/>
              <x14:cfIcon iconSet="3Flags" iconId="2"/>
              <x14:cfIcon iconSet="3Flags" iconId="0"/>
            </x14:iconSet>
          </x14:cfRule>
          <xm:sqref>D44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613BCA-63AF-4254-8581-89E11F910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keywords/>
  <cp:lastModifiedBy>Alex</cp:lastModifiedBy>
  <cp:lastPrinted>2020-06-26T11:21:48Z</cp:lastPrinted>
  <dcterms:created xsi:type="dcterms:W3CDTF">2020-06-26T11:17:42Z</dcterms:created>
  <dcterms:modified xsi:type="dcterms:W3CDTF">2020-06-26T11:22:40Z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TC039345339991</vt:lpwstr>
  </property>
</Properties>
</file>