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28"/>
  <workbookPr filterPrivacy="1"/>
  <xr:revisionPtr revIDLastSave="0" documentId="13_ncr:11_{49EC2E0E-7211-470A-82F7-2A6C0097E35C}" xr6:coauthVersionLast="47" xr6:coauthVersionMax="47" xr10:uidLastSave="{00000000-0000-0000-0000-000000000000}"/>
  <bookViews>
    <workbookView xWindow="-120" yWindow="-120" windowWidth="20730" windowHeight="11160" xr2:uid="{00000000-000D-0000-FFFF-FFFF00000000}"/>
  </bookViews>
  <sheets>
    <sheet name="Equipment Request Log" sheetId="1" r:id="rId1"/>
  </sheets>
  <definedNames>
    <definedName name="ColumnTitle1">Data[[#Headers],[Asset or serial number]]</definedName>
    <definedName name="_xlnm.Print_Titles" localSheetId="0">'Equipment Request Log'!$3:$4</definedName>
    <definedName name="Slicer_Location">#N/A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0" i="1" l="1"/>
  <c r="M20" i="1" s="1"/>
  <c r="O20" i="1"/>
  <c r="P20" i="1" s="1"/>
  <c r="Q20" i="1"/>
  <c r="K19" i="1"/>
  <c r="M19" i="1" s="1"/>
  <c r="O19" i="1"/>
  <c r="P19" i="1" s="1"/>
  <c r="K18" i="1"/>
  <c r="M18" i="1" s="1"/>
  <c r="O18" i="1"/>
  <c r="P18" i="1" s="1"/>
  <c r="K17" i="1"/>
  <c r="M17" i="1" s="1"/>
  <c r="O17" i="1"/>
  <c r="P17" i="1" s="1"/>
  <c r="K16" i="1"/>
  <c r="M16" i="1" s="1"/>
  <c r="O16" i="1"/>
  <c r="P16" i="1" s="1"/>
  <c r="K15" i="1"/>
  <c r="M15" i="1" s="1"/>
  <c r="O15" i="1"/>
  <c r="P15" i="1" s="1"/>
  <c r="K14" i="1"/>
  <c r="M14" i="1" s="1"/>
  <c r="O14" i="1"/>
  <c r="P14" i="1" s="1"/>
  <c r="K13" i="1"/>
  <c r="M13" i="1" s="1"/>
  <c r="O13" i="1"/>
  <c r="Q13" i="1" s="1"/>
  <c r="K12" i="1"/>
  <c r="M12" i="1" s="1"/>
  <c r="O12" i="1"/>
  <c r="P12" i="1" s="1"/>
  <c r="K11" i="1"/>
  <c r="M11" i="1" s="1"/>
  <c r="O11" i="1"/>
  <c r="P11" i="1" s="1"/>
  <c r="K10" i="1"/>
  <c r="M10" i="1" s="1"/>
  <c r="O10" i="1"/>
  <c r="P10" i="1" s="1"/>
  <c r="Q19" i="1" l="1"/>
  <c r="Q18" i="1"/>
  <c r="Q17" i="1"/>
  <c r="Q16" i="1"/>
  <c r="Q15" i="1"/>
  <c r="Q14" i="1"/>
  <c r="Q12" i="1"/>
  <c r="P13" i="1"/>
  <c r="Q11" i="1"/>
  <c r="Q10" i="1"/>
  <c r="K8" i="1"/>
  <c r="M8" i="1" s="1"/>
  <c r="K9" i="1"/>
  <c r="M9" i="1" s="1"/>
  <c r="O8" i="1"/>
  <c r="P8" i="1" s="1"/>
  <c r="O9" i="1"/>
  <c r="P9" i="1" s="1"/>
  <c r="Q8" i="1" l="1"/>
  <c r="Q9" i="1"/>
  <c r="O5" i="1"/>
  <c r="O6" i="1"/>
  <c r="O7" i="1"/>
  <c r="K5" i="1" l="1"/>
  <c r="M5" i="1" s="1"/>
  <c r="K6" i="1"/>
  <c r="M6" i="1" s="1"/>
  <c r="K7" i="1"/>
  <c r="M7" i="1" s="1"/>
  <c r="Q5" i="1"/>
  <c r="Q6" i="1"/>
  <c r="Q7" i="1"/>
  <c r="P5" i="1" l="1"/>
  <c r="P7" i="1"/>
  <c r="P6" i="1"/>
</calcChain>
</file>

<file path=xl/sharedStrings.xml><?xml version="1.0" encoding="utf-8"?>
<sst xmlns="http://schemas.openxmlformats.org/spreadsheetml/2006/main" count="19" uniqueCount="19">
  <si>
    <t>Asset or serial number</t>
  </si>
  <si>
    <t>Location</t>
  </si>
  <si>
    <t>Vendor</t>
  </si>
  <si>
    <t>Initial value</t>
  </si>
  <si>
    <t>Down payment</t>
  </si>
  <si>
    <t>Date purchased or leased</t>
  </si>
  <si>
    <t>Loan term in years</t>
  </si>
  <si>
    <t>Loan rate</t>
  </si>
  <si>
    <t>Monthly payment</t>
  </si>
  <si>
    <t>Monthly operating costs</t>
  </si>
  <si>
    <t>Total monthly cost</t>
  </si>
  <si>
    <t>Expected value at end of loan term</t>
  </si>
  <si>
    <t>Annual straight line depreciation</t>
  </si>
  <si>
    <t>Monthly straight line depreciation</t>
  </si>
  <si>
    <t>Current value</t>
  </si>
  <si>
    <t>FINANCIAL STATUS</t>
  </si>
  <si>
    <t>Item description (make and model)</t>
  </si>
  <si>
    <t>EQUIPMENT REQUEST LOG</t>
  </si>
  <si>
    <t>EQUIPMENT DETAILS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</si>
</sst>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5" x14ac:knownFonts="1">
    <font>
      <sz val="11"/>
      <color theme="1"/>
      <name val="Calibri"/>
      <family val="2"/>
      <scheme val="minor"/>
    </font>
    <font>
      <sz val="24"/>
      <color theme="9" tint="-0.499984740745262"/>
      <name val="Century Gothic"/>
      <family val="2"/>
      <scheme val="major"/>
    </font>
    <font>
      <b/>
      <sz val="12"/>
      <color theme="9" tint="-0.499984740745262"/>
      <name val="Century Gothic"/>
      <family val="2"/>
      <scheme val="major"/>
    </font>
    <font>
      <sz val="11"/>
      <color theme="1"/>
      <name val="Calibri"/>
      <family val="2"/>
      <scheme val="minor"/>
    </font>
    <font>
      <b/>
      <sz val="24"/>
      <color theme="9" tint="-0.499984740745262"/>
      <name val="Century Gothic"/>
      <family val="2"/>
      <scheme val="major"/>
    </font>
  </fonts>
  <fills count="5">
    <fill>
      <patternFill patternType="none"/>
    </fill>
    <fill>
      <patternFill patternType="gray125"/>
    </fill>
    <fill>
      <patternFill patternType="solid">
        <fgColor theme="0" tint="-0.14996795556505021"/>
        <bgColor indexed="64"/>
      </patternFill>
    </fill>
    <fill>
      <patternFill patternType="solid">
        <fgColor theme="9" tint="0.59996337778862885"/>
        <bgColor indexed="64"/>
      </patternFill>
    </fill>
    <fill>
      <patternFill patternType="solid">
        <fgColor theme="4" tint="0.59996337778862885"/>
        <bgColor indexed="64"/>
      </patternFill>
    </fill>
  </fills>
  <borders count="4">
    <border>
      <left/>
      <right/>
      <top/>
      <bottom/>
      <diagonal/>
    </border>
    <border>
      <left/>
      <right/>
      <top/>
      <bottom style="medium">
        <color theme="3"/>
      </bottom>
      <diagonal/>
    </border>
    <border>
      <left style="thin">
        <color theme="8" tint="-0.499984740745262"/>
      </left>
      <right style="thin">
        <color theme="8" tint="-0.499984740745262"/>
      </right>
      <top style="thin">
        <color theme="8" tint="-0.499984740745262"/>
      </top>
      <bottom style="thin">
        <color theme="8"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s>
  <cellStyleXfs count="8">
    <xf numFmtId="0" fontId="0" fillId="0" borderId="0">
      <alignment wrapText="1"/>
    </xf>
    <xf numFmtId="0" fontId="2" fillId="3" borderId="2" applyNumberFormat="0" applyProtection="0">
      <alignment horizontal="center" vertical="center"/>
    </xf>
    <xf numFmtId="0" fontId="2" fillId="4" borderId="3" applyNumberFormat="0" applyProtection="0">
      <alignment horizontal="center" vertical="center"/>
    </xf>
    <xf numFmtId="164" fontId="3" fillId="0" borderId="0" applyFont="0" applyFill="0" applyBorder="0" applyProtection="0">
      <alignment horizontal="right"/>
    </xf>
    <xf numFmtId="164" fontId="3" fillId="2" borderId="0" applyFont="0" applyBorder="0" applyProtection="0">
      <alignment horizontal="right"/>
    </xf>
    <xf numFmtId="10" fontId="3" fillId="0" borderId="0" applyFont="0" applyFill="0" applyBorder="0" applyAlignment="0" applyProtection="0"/>
    <xf numFmtId="0" fontId="1" fillId="0" borderId="1" applyNumberFormat="0" applyFill="0" applyAlignment="0" applyProtection="0"/>
    <xf numFmtId="14" fontId="3" fillId="0" borderId="0" applyFont="0" applyFill="0" applyBorder="0">
      <alignment horizontal="right"/>
    </xf>
  </cellStyleXfs>
  <cellXfs count="19">
    <xf numFmtId="0" fontId="0" fillId="0" borderId="0" xfId="0">
      <alignment wrapText="1"/>
    </xf>
    <xf numFmtId="0" fontId="0" fillId="0" borderId="0" xfId="0" applyAlignment="1">
      <alignment horizontal="left"/>
    </xf>
    <xf numFmtId="0" fontId="1" fillId="0" borderId="1" xfId="6"/>
    <xf numFmtId="0" fontId="0" fillId="0" borderId="0" xfId="0" applyFont="1" applyFill="1" applyBorder="1" applyAlignment="1">
      <alignment wrapText="1"/>
    </xf>
    <xf numFmtId="0" fontId="0" fillId="0" borderId="0" xfId="0" applyFont="1" applyFill="1" applyBorder="1" applyAlignment="1">
      <alignment horizontal="left"/>
    </xf>
    <xf numFmtId="0" fontId="0" fillId="0" borderId="0" xfId="0" applyFont="1" applyFill="1" applyBorder="1">
      <alignment wrapText="1"/>
    </xf>
    <xf numFmtId="164" fontId="0" fillId="0" borderId="0" xfId="3" applyFont="1" applyFill="1" applyBorder="1">
      <alignment horizontal="right"/>
    </xf>
    <xf numFmtId="14" fontId="0" fillId="0" borderId="0" xfId="7" applyFont="1" applyFill="1" applyBorder="1">
      <alignment horizontal="right"/>
    </xf>
    <xf numFmtId="10" fontId="0" fillId="0" borderId="0" xfId="5" applyFont="1" applyFill="1" applyBorder="1" applyAlignment="1">
      <alignment wrapText="1"/>
    </xf>
    <xf numFmtId="164" fontId="0" fillId="2" borderId="0" xfId="4" applyFont="1" applyBorder="1">
      <alignment horizontal="right"/>
    </xf>
    <xf numFmtId="0" fontId="1" fillId="0" borderId="1" xfId="6" applyAlignment="1">
      <alignment horizontal="center"/>
    </xf>
    <xf numFmtId="0" fontId="2" fillId="3" borderId="2" xfId="1">
      <alignment horizontal="center" vertical="center"/>
    </xf>
    <xf numFmtId="0" fontId="2" fillId="4" borderId="3" xfId="2">
      <alignment horizontal="center" vertical="center"/>
    </xf>
    <xf numFmtId="0" fontId="1" fillId="0" borderId="1" xfId="6" applyAlignment="1">
      <alignment wrapText="1"/>
    </xf>
    <xf numFmtId="164" fontId="0" fillId="0" borderId="0" xfId="3" applyFont="1">
      <alignment horizontal="right"/>
    </xf>
    <xf numFmtId="14" fontId="0" fillId="0" borderId="0" xfId="7" applyFont="1">
      <alignment horizontal="right"/>
    </xf>
    <xf numFmtId="10" fontId="0" fillId="0" borderId="0" xfId="5" applyFont="1" applyAlignment="1">
      <alignment wrapText="1"/>
    </xf>
    <xf numFmtId="164" fontId="0" fillId="2" borderId="0" xfId="4" applyFont="1">
      <alignment horizontal="right"/>
    </xf>
    <xf numFmtId="0" fontId="4" fillId="0" borderId="1" xfId="6" applyFont="1" applyAlignment="1">
      <alignment wrapText="1"/>
    </xf>
  </cellXfs>
  <cellStyles count="8">
    <cellStyle name="Currency" xfId="3" builtinId="4" customBuiltin="1"/>
    <cellStyle name="Currency [0]" xfId="4" builtinId="7" customBuiltin="1"/>
    <cellStyle name="Date" xfId="7" xr:uid="{00000000-0005-0000-0000-000002000000}"/>
    <cellStyle name="Heading 1" xfId="1" builtinId="16" customBuiltin="1"/>
    <cellStyle name="Heading 2" xfId="2" builtinId="17" customBuiltin="1"/>
    <cellStyle name="Normal" xfId="0" builtinId="0" customBuiltin="1"/>
    <cellStyle name="Percent" xfId="5" builtinId="5" customBuiltin="1"/>
    <cellStyle name="Title" xfId="6" builtinId="15" customBuiltin="1"/>
  </cellStyles>
  <dxfs count="7">
    <dxf>
      <fill>
        <patternFill patternType="solid">
          <fgColor theme="9" tint="0.79998168889431442"/>
          <bgColor theme="9" tint="0.79998168889431442"/>
        </patternFill>
      </fill>
    </dxf>
    <dxf>
      <fill>
        <patternFill patternType="solid">
          <fgColor theme="9" tint="0.79998168889431442"/>
          <bgColor theme="9" tint="0.79998168889431442"/>
        </patternFill>
      </fill>
    </dxf>
    <dxf>
      <font>
        <b/>
        <color theme="1"/>
      </font>
    </dxf>
    <dxf>
      <font>
        <b/>
        <color theme="1"/>
      </font>
    </dxf>
    <dxf>
      <font>
        <b/>
        <color theme="1"/>
      </font>
      <border>
        <top style="double">
          <color theme="9"/>
        </top>
      </border>
    </dxf>
    <dxf>
      <font>
        <b/>
        <color theme="0"/>
      </font>
      <fill>
        <patternFill patternType="solid">
          <fgColor theme="9"/>
          <bgColor rgb="FF3F7D5E"/>
        </patternFill>
      </fill>
    </dxf>
    <dxf>
      <font>
        <color theme="1"/>
      </font>
      <border>
        <left style="thin">
          <color theme="9" tint="0.39997558519241921"/>
        </left>
        <right style="thin">
          <color theme="9" tint="0.39997558519241921"/>
        </right>
        <top style="thin">
          <color theme="9" tint="0.39997558519241921"/>
        </top>
        <bottom style="thin">
          <color theme="9" tint="0.39997558519241921"/>
        </bottom>
        <horizontal style="thin">
          <color theme="9" tint="0.39997558519241921"/>
        </horizontal>
      </border>
    </dxf>
  </dxfs>
  <tableStyles count="1" defaultTableStyle="Equipment Inventory List" defaultPivotStyle="PivotStyleLight16">
    <tableStyle name="Equipment Inventory List" pivot="0" count="7" xr9:uid="{00000000-0011-0000-FFFF-FFFF00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3F7D5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5</xdr:col>
      <xdr:colOff>0</xdr:colOff>
      <xdr:row>0</xdr:row>
      <xdr:rowOff>9524</xdr:rowOff>
    </xdr:from>
    <xdr:ext cx="3057525" cy="914400"/>
    <mc:AlternateContent xmlns:mc="http://schemas.openxmlformats.org/markup-compatibility/2006" xmlns:sle15="http://schemas.microsoft.com/office/drawing/2012/slicer">
      <mc:Choice Requires="sle15">
        <xdr:graphicFrame macro="">
          <xdr:nvGraphicFramePr>
            <xdr:cNvPr id="5" name="Location" descr="Filter Data table by Location">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microsoft.com/office/drawing/2010/slicer">
              <sle:slicer xmlns:sle="http://schemas.microsoft.com/office/drawing/2010/slicer" name="Location"/>
            </a:graphicData>
          </a:graphic>
        </xdr:graphicFrame>
      </mc:Choice>
      <mc:Fallback xmlns="">
        <xdr:sp macro="" textlink="">
          <xdr:nvSpPr>
            <xdr:cNvPr id="0" name=""/>
            <xdr:cNvSpPr>
              <a:spLocks noTextEdit="1"/>
            </xdr:cNvSpPr>
          </xdr:nvSpPr>
          <xdr:spPr>
            <a:xfrm>
              <a:off x="5695949" y="9524"/>
              <a:ext cx="3057525" cy="9144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fPrintsWithSheet="0"/>
  </xdr:one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Location" xr10:uid="{00000000-0013-0000-FFFF-FFFF01000000}" sourceName="Location">
  <extLst>
    <x:ext xmlns:x15="http://schemas.microsoft.com/office/spreadsheetml/2010/11/main" uri="{2F2917AC-EB37-4324-AD4E-5DD8C200BD13}">
      <x15:tableSlicerCache tableId="1" column="3"/>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Location" xr10:uid="{00000000-0014-0000-FFFF-FFFF01000000}" cache="Slicer_Location" caption="Location" columnCount="3"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B4:Q20" totalsRowShown="0">
  <autoFilter ref="B4:Q20" xr:uid="{00000000-0009-0000-0100-000001000000}"/>
  <tableColumns count="16">
    <tableColumn id="1" xr3:uid="{00000000-0010-0000-0000-000001000000}" name="Asset or serial number"/>
    <tableColumn id="2" xr3:uid="{00000000-0010-0000-0000-000002000000}" name="Item description (make and model)"/>
    <tableColumn id="3" xr3:uid="{00000000-0010-0000-0000-000003000000}" name="Location"/>
    <tableColumn id="5" xr3:uid="{00000000-0010-0000-0000-000005000000}" name="Vendor"/>
    <tableColumn id="7" xr3:uid="{00000000-0010-0000-0000-000007000000}" name="Initial value" dataCellStyle="Currency"/>
    <tableColumn id="8" xr3:uid="{00000000-0010-0000-0000-000008000000}" name="Down payment" dataCellStyle="Currency"/>
    <tableColumn id="9" xr3:uid="{00000000-0010-0000-0000-000009000000}" name="Date purchased or leased" dataCellStyle="Date"/>
    <tableColumn id="10" xr3:uid="{00000000-0010-0000-0000-00000A000000}" name="Loan term in years"/>
    <tableColumn id="11" xr3:uid="{00000000-0010-0000-0000-00000B000000}" name="Loan rate" dataCellStyle="Percent"/>
    <tableColumn id="12" xr3:uid="{00000000-0010-0000-0000-00000C000000}" name="Monthly payment" dataCellStyle="Currency [0]">
      <calculatedColumnFormula>IFERROR(IF(AND(Data[[#This Row],[Initial value]]&gt;0,Data[[#This Row],[Initial value]]&lt;&gt;Data[[#This Row],[Down payment]]),-1*PMT(Data[[#This Row],[Loan rate]]/12,Data[[#This Row],[Loan term in years]]*12,Data[[#This Row],[Initial value]]-Data[[#This Row],[Down payment]]),0),0)</calculatedColumnFormula>
    </tableColumn>
    <tableColumn id="13" xr3:uid="{00000000-0010-0000-0000-00000D000000}" name="Monthly operating costs" dataCellStyle="Currency"/>
    <tableColumn id="14" xr3:uid="{00000000-0010-0000-0000-00000E000000}" name="Total monthly cost" dataCellStyle="Currency [0]">
      <calculatedColumnFormula>IFERROR(Data[[#This Row],[Monthly operating costs]]+Data[[#This Row],[Monthly payment]],"")</calculatedColumnFormula>
    </tableColumn>
    <tableColumn id="15" xr3:uid="{00000000-0010-0000-0000-00000F000000}" name="Expected value at end of loan term" dataCellStyle="Currency"/>
    <tableColumn id="16" xr3:uid="{00000000-0010-0000-0000-000010000000}" name="Annual straight line depreciation" dataCellStyle="Currency [0]">
      <calculatedColumnFormula>IFERROR(IF(Data[[#This Row],[Initial value]]&gt;0,SLN(Data[[#This Row],[Initial value]],Data[[#This Row],[Expected value at end of loan term]],#REF!),0),0)</calculatedColumnFormula>
    </tableColumn>
    <tableColumn id="17" xr3:uid="{00000000-0010-0000-0000-000011000000}" name="Monthly straight line depreciation" dataCellStyle="Currency [0]">
      <calculatedColumnFormula>IFERROR(Data[[#This Row],[Annual straight line depreciation]]/12,0)</calculatedColumnFormula>
    </tableColumn>
    <tableColumn id="18" xr3:uid="{00000000-0010-0000-0000-000012000000}" name="Current value" dataCellStyle="Currency [0]">
      <calculatedColumnFormula>IFERROR(Data[[#This Row],[Initial value]]-(Data[[#This Row],[Annual straight line depreciation]]*((TODAY()-Data[[#This Row],[Date purchased or leased]])/365)),0)</calculatedColumnFormula>
    </tableColumn>
  </tableColumns>
  <tableStyleInfo name="Equipment Inventory List" showFirstColumn="0" showLastColumn="0" showRowStripes="1" showColumnStripes="0"/>
  <extLst>
    <ext xmlns:x14="http://schemas.microsoft.com/office/spreadsheetml/2009/9/main" uri="{504A1905-F514-4f6f-8877-14C23A59335A}">
      <x14:table altTextSummary="Enter equipment Physical Condition &amp; Financial Status in this table. Monthly payment, Total monthly cost, Annual &amp; Monthly depreciation &amp; Current value are automatically calculated"/>
    </ext>
  </extLst>
</table>
</file>

<file path=xl/theme/theme1.xml><?xml version="1.0" encoding="utf-8"?>
<a:theme xmlns:a="http://schemas.openxmlformats.org/drawingml/2006/main" name="QLS">
  <a:themeElements>
    <a:clrScheme name="QLS">
      <a:dk1>
        <a:sysClr val="windowText" lastClr="000000"/>
      </a:dk1>
      <a:lt1>
        <a:sysClr val="window" lastClr="FFFFFF"/>
      </a:lt1>
      <a:dk2>
        <a:srgbClr val="134770"/>
      </a:dk2>
      <a:lt2>
        <a:srgbClr val="82FFFF"/>
      </a:lt2>
      <a:accent1>
        <a:srgbClr val="9ACD4C"/>
      </a:accent1>
      <a:accent2>
        <a:srgbClr val="FAA93A"/>
      </a:accent2>
      <a:accent3>
        <a:srgbClr val="D35940"/>
      </a:accent3>
      <a:accent4>
        <a:srgbClr val="B258D3"/>
      </a:accent4>
      <a:accent5>
        <a:srgbClr val="63A0CC"/>
      </a:accent5>
      <a:accent6>
        <a:srgbClr val="8AC4A7"/>
      </a:accent6>
      <a:hlink>
        <a:srgbClr val="B8FA56"/>
      </a:hlink>
      <a:folHlink>
        <a:srgbClr val="7AF8CC"/>
      </a:folHlink>
    </a:clrScheme>
    <a:fontScheme name="QLS">
      <a:majorFont>
        <a:latin typeface="Century Gothic"/>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499984740745262"/>
    <pageSetUpPr autoPageBreaks="0" fitToPage="1"/>
  </sheetPr>
  <dimension ref="B1:Q20"/>
  <sheetViews>
    <sheetView showGridLines="0" tabSelected="1" zoomScaleNormal="100" workbookViewId="0">
      <selection activeCell="B5" sqref="B5"/>
    </sheetView>
  </sheetViews>
  <sheetFormatPr defaultRowHeight="30" customHeight="1" x14ac:dyDescent="0.25"/>
  <cols>
    <col min="1" max="1" width="2.7109375" customWidth="1"/>
    <col min="2" max="2" width="14.28515625" style="1" customWidth="1"/>
    <col min="3" max="3" width="19.7109375" customWidth="1"/>
    <col min="4" max="4" width="16.85546875" customWidth="1"/>
    <col min="5" max="5" width="12.28515625" customWidth="1"/>
    <col min="6" max="6" width="14.7109375" customWidth="1"/>
    <col min="7" max="7" width="12.7109375" customWidth="1"/>
    <col min="8" max="8" width="19.7109375" customWidth="1"/>
    <col min="9" max="11" width="14.7109375" customWidth="1"/>
    <col min="12" max="12" width="17.7109375" customWidth="1"/>
    <col min="13" max="13" width="15.7109375" customWidth="1"/>
    <col min="14" max="16" width="19.7109375" customWidth="1"/>
    <col min="17" max="17" width="16.7109375" customWidth="1"/>
    <col min="18" max="18" width="2.7109375" customWidth="1"/>
  </cols>
  <sheetData>
    <row r="1" spans="2:17" ht="87.75" customHeight="1" thickBot="1" x14ac:dyDescent="0.45">
      <c r="B1" s="18" t="s">
        <v>17</v>
      </c>
      <c r="C1" s="18"/>
      <c r="D1" s="18"/>
      <c r="E1" s="18"/>
      <c r="F1" s="10"/>
      <c r="G1" s="10"/>
      <c r="H1" s="10"/>
      <c r="I1" s="10"/>
      <c r="J1" s="10"/>
      <c r="K1" s="10"/>
      <c r="L1" s="13"/>
      <c r="M1" s="13"/>
      <c r="N1" s="2"/>
      <c r="O1" s="2"/>
      <c r="P1" s="2"/>
      <c r="Q1" s="2"/>
    </row>
    <row r="2" spans="2:17" ht="23.1" customHeight="1" x14ac:dyDescent="0.25">
      <c r="B2"/>
    </row>
    <row r="3" spans="2:17" ht="30" customHeight="1" x14ac:dyDescent="0.25">
      <c r="B3" s="11" t="s">
        <v>18</v>
      </c>
      <c r="C3" s="11"/>
      <c r="D3" s="11"/>
      <c r="E3" s="11"/>
      <c r="F3" s="12" t="s">
        <v>15</v>
      </c>
      <c r="G3" s="12"/>
      <c r="H3" s="12"/>
      <c r="I3" s="12"/>
      <c r="J3" s="12"/>
      <c r="K3" s="12"/>
      <c r="L3" s="12"/>
      <c r="M3" s="12"/>
      <c r="N3" s="12"/>
      <c r="O3" s="12"/>
      <c r="P3" s="12"/>
      <c r="Q3" s="12"/>
    </row>
    <row r="4" spans="2:17" ht="30" customHeight="1" x14ac:dyDescent="0.25">
      <c r="B4" s="3" t="s">
        <v>0</v>
      </c>
      <c r="C4" s="3" t="s">
        <v>16</v>
      </c>
      <c r="D4" s="3" t="s">
        <v>1</v>
      </c>
      <c r="E4" s="3" t="s">
        <v>2</v>
      </c>
      <c r="F4" s="3" t="s">
        <v>3</v>
      </c>
      <c r="G4" s="3" t="s">
        <v>4</v>
      </c>
      <c r="H4" s="3" t="s">
        <v>5</v>
      </c>
      <c r="I4" s="3" t="s">
        <v>6</v>
      </c>
      <c r="J4" s="3" t="s">
        <v>7</v>
      </c>
      <c r="K4" s="3" t="s">
        <v>8</v>
      </c>
      <c r="L4" s="3" t="s">
        <v>9</v>
      </c>
      <c r="M4" s="3" t="s">
        <v>10</v>
      </c>
      <c r="N4" s="3" t="s">
        <v>11</v>
      </c>
      <c r="O4" s="3" t="s">
        <v>12</v>
      </c>
      <c r="P4" s="3" t="s">
        <v>13</v>
      </c>
      <c r="Q4" s="3" t="s">
        <v>14</v>
      </c>
    </row>
    <row r="5" spans="2:17" ht="30" customHeight="1" x14ac:dyDescent="0.25">
      <c r="B5" s="4"/>
      <c r="C5" s="3"/>
      <c r="D5" s="3"/>
      <c r="E5" s="3"/>
      <c r="F5" s="6"/>
      <c r="G5" s="6"/>
      <c r="H5" s="7"/>
      <c r="I5" s="5"/>
      <c r="J5" s="8"/>
      <c r="K5" s="9">
        <f>IFERROR(IF(AND(Data[[#This Row],[Initial value]]&gt;0,Data[[#This Row],[Initial value]]&lt;&gt;Data[[#This Row],[Down payment]]),-1*PMT(Data[[#This Row],[Loan rate]]/12,Data[[#This Row],[Loan term in years]]*12,Data[[#This Row],[Initial value]]-Data[[#This Row],[Down payment]]),0),0)</f>
        <v>0</v>
      </c>
      <c r="L5" s="6"/>
      <c r="M5" s="9">
        <f>IFERROR(Data[[#This Row],[Monthly operating costs]]+Data[[#This Row],[Monthly payment]],"")</f>
        <v>0</v>
      </c>
      <c r="N5" s="6"/>
      <c r="O5" s="9">
        <f>IFERROR(IF(Data[[#This Row],[Initial value]]&gt;0,SLN(Data[[#This Row],[Initial value]],Data[[#This Row],[Expected value at end of loan term]],#REF!),0),0)</f>
        <v>0</v>
      </c>
      <c r="P5" s="9">
        <f>IFERROR(Data[[#This Row],[Annual straight line depreciation]]/12,0)</f>
        <v>0</v>
      </c>
      <c r="Q5" s="9">
        <f ca="1">IFERROR(Data[[#This Row],[Initial value]]-(Data[[#This Row],[Annual straight line depreciation]]*((TODAY()-Data[[#This Row],[Date purchased or leased]])/365)),0)</f>
        <v>0</v>
      </c>
    </row>
    <row r="6" spans="2:17" ht="30" customHeight="1" x14ac:dyDescent="0.25">
      <c r="B6" s="4"/>
      <c r="C6" s="3"/>
      <c r="D6" s="3"/>
      <c r="E6" s="3"/>
      <c r="F6" s="6"/>
      <c r="G6" s="6"/>
      <c r="H6" s="7"/>
      <c r="I6" s="5"/>
      <c r="J6" s="8"/>
      <c r="K6" s="9">
        <f>IFERROR(IF(AND(Data[[#This Row],[Initial value]]&gt;0,Data[[#This Row],[Initial value]]&lt;&gt;Data[[#This Row],[Down payment]]),-1*PMT(Data[[#This Row],[Loan rate]]/12,Data[[#This Row],[Loan term in years]]*12,Data[[#This Row],[Initial value]]-Data[[#This Row],[Down payment]]),0),0)</f>
        <v>0</v>
      </c>
      <c r="L6" s="6"/>
      <c r="M6" s="9">
        <f>IFERROR(Data[[#This Row],[Monthly operating costs]]+Data[[#This Row],[Monthly payment]],"")</f>
        <v>0</v>
      </c>
      <c r="N6" s="6"/>
      <c r="O6" s="9">
        <f>IFERROR(IF(Data[[#This Row],[Initial value]]&gt;0,SLN(Data[[#This Row],[Initial value]],Data[[#This Row],[Expected value at end of loan term]],#REF!),0),0)</f>
        <v>0</v>
      </c>
      <c r="P6" s="9">
        <f>IFERROR(Data[[#This Row],[Annual straight line depreciation]]/12,0)</f>
        <v>0</v>
      </c>
      <c r="Q6" s="9">
        <f ca="1">IFERROR(Data[[#This Row],[Initial value]]-(Data[[#This Row],[Annual straight line depreciation]]*((TODAY()-Data[[#This Row],[Date purchased or leased]])/365)),0)</f>
        <v>0</v>
      </c>
    </row>
    <row r="7" spans="2:17" ht="30" customHeight="1" x14ac:dyDescent="0.25">
      <c r="B7" s="4"/>
      <c r="C7" s="3"/>
      <c r="D7" s="3"/>
      <c r="E7" s="3"/>
      <c r="F7" s="6"/>
      <c r="G7" s="6"/>
      <c r="H7" s="7"/>
      <c r="I7" s="5"/>
      <c r="J7" s="8"/>
      <c r="K7" s="9">
        <f>IFERROR(IF(AND(Data[[#This Row],[Initial value]]&gt;0,Data[[#This Row],[Initial value]]&lt;&gt;Data[[#This Row],[Down payment]]),-1*PMT(Data[[#This Row],[Loan rate]]/12,Data[[#This Row],[Loan term in years]]*12,Data[[#This Row],[Initial value]]-Data[[#This Row],[Down payment]]),0),0)</f>
        <v>0</v>
      </c>
      <c r="L7" s="6"/>
      <c r="M7" s="9">
        <f>IFERROR(Data[[#This Row],[Monthly operating costs]]+Data[[#This Row],[Monthly payment]],"")</f>
        <v>0</v>
      </c>
      <c r="N7" s="6"/>
      <c r="O7" s="9">
        <f>IFERROR(IF(Data[[#This Row],[Initial value]]&gt;0,SLN(Data[[#This Row],[Initial value]],Data[[#This Row],[Expected value at end of loan term]],#REF!),0),0)</f>
        <v>0</v>
      </c>
      <c r="P7" s="9">
        <f>IFERROR(Data[[#This Row],[Annual straight line depreciation]]/12,0)</f>
        <v>0</v>
      </c>
      <c r="Q7" s="9">
        <f ca="1">IFERROR(Data[[#This Row],[Initial value]]-(Data[[#This Row],[Annual straight line depreciation]]*((TODAY()-Data[[#This Row],[Date purchased or leased]])/365)),0)</f>
        <v>0</v>
      </c>
    </row>
    <row r="8" spans="2:17" ht="30" customHeight="1" x14ac:dyDescent="0.25">
      <c r="B8" s="4"/>
      <c r="C8" s="3"/>
      <c r="D8" s="3"/>
      <c r="E8" s="3"/>
      <c r="F8" s="6"/>
      <c r="G8" s="6"/>
      <c r="H8" s="7"/>
      <c r="I8" s="5"/>
      <c r="J8" s="8"/>
      <c r="K8" s="9">
        <f>IFERROR(IF(AND(Data[[#This Row],[Initial value]]&gt;0,Data[[#This Row],[Initial value]]&lt;&gt;Data[[#This Row],[Down payment]]),-1*PMT(Data[[#This Row],[Loan rate]]/12,Data[[#This Row],[Loan term in years]]*12,Data[[#This Row],[Initial value]]-Data[[#This Row],[Down payment]]),0),0)</f>
        <v>0</v>
      </c>
      <c r="L8" s="6"/>
      <c r="M8" s="9">
        <f>IFERROR(Data[[#This Row],[Monthly operating costs]]+Data[[#This Row],[Monthly payment]],"")</f>
        <v>0</v>
      </c>
      <c r="N8" s="6"/>
      <c r="O8" s="9">
        <f>IFERROR(IF(Data[[#This Row],[Initial value]]&gt;0,SLN(Data[[#This Row],[Initial value]],Data[[#This Row],[Expected value at end of loan term]],#REF!),0),0)</f>
        <v>0</v>
      </c>
      <c r="P8" s="9">
        <f>IFERROR(Data[[#This Row],[Annual straight line depreciation]]/12,0)</f>
        <v>0</v>
      </c>
      <c r="Q8" s="9">
        <f ca="1">IFERROR(Data[[#This Row],[Initial value]]-(Data[[#This Row],[Annual straight line depreciation]]*((TODAY()-Data[[#This Row],[Date purchased or leased]])/365)),0)</f>
        <v>0</v>
      </c>
    </row>
    <row r="9" spans="2:17" ht="30" customHeight="1" x14ac:dyDescent="0.25">
      <c r="B9" s="4"/>
      <c r="C9" s="3"/>
      <c r="D9" s="3"/>
      <c r="E9" s="3"/>
      <c r="F9" s="6"/>
      <c r="G9" s="6"/>
      <c r="H9" s="7"/>
      <c r="I9" s="5"/>
      <c r="J9" s="8"/>
      <c r="K9" s="9">
        <f>IFERROR(IF(AND(Data[[#This Row],[Initial value]]&gt;0,Data[[#This Row],[Initial value]]&lt;&gt;Data[[#This Row],[Down payment]]),-1*PMT(Data[[#This Row],[Loan rate]]/12,Data[[#This Row],[Loan term in years]]*12,Data[[#This Row],[Initial value]]-Data[[#This Row],[Down payment]]),0),0)</f>
        <v>0</v>
      </c>
      <c r="L9" s="6"/>
      <c r="M9" s="9">
        <f>IFERROR(Data[[#This Row],[Monthly operating costs]]+Data[[#This Row],[Monthly payment]],"")</f>
        <v>0</v>
      </c>
      <c r="N9" s="6"/>
      <c r="O9" s="9">
        <f>IFERROR(IF(Data[[#This Row],[Initial value]]&gt;0,SLN(Data[[#This Row],[Initial value]],Data[[#This Row],[Expected value at end of loan term]],#REF!),0),0)</f>
        <v>0</v>
      </c>
      <c r="P9" s="9">
        <f>IFERROR(Data[[#This Row],[Annual straight line depreciation]]/12,0)</f>
        <v>0</v>
      </c>
      <c r="Q9" s="9">
        <f ca="1">IFERROR(Data[[#This Row],[Initial value]]-(Data[[#This Row],[Annual straight line depreciation]]*((TODAY()-Data[[#This Row],[Date purchased or leased]])/365)),0)</f>
        <v>0</v>
      </c>
    </row>
    <row r="10" spans="2:17" ht="30" customHeight="1" x14ac:dyDescent="0.25">
      <c r="F10" s="14"/>
      <c r="G10" s="14"/>
      <c r="H10" s="15"/>
      <c r="J10" s="16"/>
      <c r="K10" s="17">
        <f>IFERROR(IF(AND(Data[[#This Row],[Initial value]]&gt;0,Data[[#This Row],[Initial value]]&lt;&gt;Data[[#This Row],[Down payment]]),-1*PMT(Data[[#This Row],[Loan rate]]/12,Data[[#This Row],[Loan term in years]]*12,Data[[#This Row],[Initial value]]-Data[[#This Row],[Down payment]]),0),0)</f>
        <v>0</v>
      </c>
      <c r="L10" s="14"/>
      <c r="M10" s="17">
        <f>IFERROR(Data[[#This Row],[Monthly operating costs]]+Data[[#This Row],[Monthly payment]],"")</f>
        <v>0</v>
      </c>
      <c r="N10" s="14"/>
      <c r="O10" s="17">
        <f>IFERROR(IF(Data[[#This Row],[Initial value]]&gt;0,SLN(Data[[#This Row],[Initial value]],Data[[#This Row],[Expected value at end of loan term]],#REF!),0),0)</f>
        <v>0</v>
      </c>
      <c r="P10" s="17">
        <f>IFERROR(Data[[#This Row],[Annual straight line depreciation]]/12,0)</f>
        <v>0</v>
      </c>
      <c r="Q10" s="17">
        <f ca="1">IFERROR(Data[[#This Row],[Initial value]]-(Data[[#This Row],[Annual straight line depreciation]]*((TODAY()-Data[[#This Row],[Date purchased or leased]])/365)),0)</f>
        <v>0</v>
      </c>
    </row>
    <row r="11" spans="2:17" ht="30" customHeight="1" x14ac:dyDescent="0.25">
      <c r="F11" s="14"/>
      <c r="G11" s="14"/>
      <c r="H11" s="15"/>
      <c r="J11" s="16"/>
      <c r="K11" s="17">
        <f>IFERROR(IF(AND(Data[[#This Row],[Initial value]]&gt;0,Data[[#This Row],[Initial value]]&lt;&gt;Data[[#This Row],[Down payment]]),-1*PMT(Data[[#This Row],[Loan rate]]/12,Data[[#This Row],[Loan term in years]]*12,Data[[#This Row],[Initial value]]-Data[[#This Row],[Down payment]]),0),0)</f>
        <v>0</v>
      </c>
      <c r="L11" s="14"/>
      <c r="M11" s="17">
        <f>IFERROR(Data[[#This Row],[Monthly operating costs]]+Data[[#This Row],[Monthly payment]],"")</f>
        <v>0</v>
      </c>
      <c r="N11" s="14"/>
      <c r="O11" s="17">
        <f>IFERROR(IF(Data[[#This Row],[Initial value]]&gt;0,SLN(Data[[#This Row],[Initial value]],Data[[#This Row],[Expected value at end of loan term]],#REF!),0),0)</f>
        <v>0</v>
      </c>
      <c r="P11" s="17">
        <f>IFERROR(Data[[#This Row],[Annual straight line depreciation]]/12,0)</f>
        <v>0</v>
      </c>
      <c r="Q11" s="17">
        <f ca="1">IFERROR(Data[[#This Row],[Initial value]]-(Data[[#This Row],[Annual straight line depreciation]]*((TODAY()-Data[[#This Row],[Date purchased or leased]])/365)),0)</f>
        <v>0</v>
      </c>
    </row>
    <row r="12" spans="2:17" ht="30" customHeight="1" x14ac:dyDescent="0.25">
      <c r="F12" s="14"/>
      <c r="G12" s="14"/>
      <c r="H12" s="15"/>
      <c r="J12" s="16"/>
      <c r="K12" s="17">
        <f>IFERROR(IF(AND(Data[[#This Row],[Initial value]]&gt;0,Data[[#This Row],[Initial value]]&lt;&gt;Data[[#This Row],[Down payment]]),-1*PMT(Data[[#This Row],[Loan rate]]/12,Data[[#This Row],[Loan term in years]]*12,Data[[#This Row],[Initial value]]-Data[[#This Row],[Down payment]]),0),0)</f>
        <v>0</v>
      </c>
      <c r="L12" s="14"/>
      <c r="M12" s="17">
        <f>IFERROR(Data[[#This Row],[Monthly operating costs]]+Data[[#This Row],[Monthly payment]],"")</f>
        <v>0</v>
      </c>
      <c r="N12" s="14"/>
      <c r="O12" s="17">
        <f>IFERROR(IF(Data[[#This Row],[Initial value]]&gt;0,SLN(Data[[#This Row],[Initial value]],Data[[#This Row],[Expected value at end of loan term]],#REF!),0),0)</f>
        <v>0</v>
      </c>
      <c r="P12" s="17">
        <f>IFERROR(Data[[#This Row],[Annual straight line depreciation]]/12,0)</f>
        <v>0</v>
      </c>
      <c r="Q12" s="17">
        <f ca="1">IFERROR(Data[[#This Row],[Initial value]]-(Data[[#This Row],[Annual straight line depreciation]]*((TODAY()-Data[[#This Row],[Date purchased or leased]])/365)),0)</f>
        <v>0</v>
      </c>
    </row>
    <row r="13" spans="2:17" ht="30" customHeight="1" x14ac:dyDescent="0.25">
      <c r="F13" s="14"/>
      <c r="G13" s="14"/>
      <c r="H13" s="15"/>
      <c r="J13" s="16"/>
      <c r="K13" s="17">
        <f>IFERROR(IF(AND(Data[[#This Row],[Initial value]]&gt;0,Data[[#This Row],[Initial value]]&lt;&gt;Data[[#This Row],[Down payment]]),-1*PMT(Data[[#This Row],[Loan rate]]/12,Data[[#This Row],[Loan term in years]]*12,Data[[#This Row],[Initial value]]-Data[[#This Row],[Down payment]]),0),0)</f>
        <v>0</v>
      </c>
      <c r="L13" s="14"/>
      <c r="M13" s="17">
        <f>IFERROR(Data[[#This Row],[Monthly operating costs]]+Data[[#This Row],[Monthly payment]],"")</f>
        <v>0</v>
      </c>
      <c r="N13" s="14"/>
      <c r="O13" s="17">
        <f>IFERROR(IF(Data[[#This Row],[Initial value]]&gt;0,SLN(Data[[#This Row],[Initial value]],Data[[#This Row],[Expected value at end of loan term]],#REF!),0),0)</f>
        <v>0</v>
      </c>
      <c r="P13" s="17">
        <f>IFERROR(Data[[#This Row],[Annual straight line depreciation]]/12,0)</f>
        <v>0</v>
      </c>
      <c r="Q13" s="17">
        <f ca="1">IFERROR(Data[[#This Row],[Initial value]]-(Data[[#This Row],[Annual straight line depreciation]]*((TODAY()-Data[[#This Row],[Date purchased or leased]])/365)),0)</f>
        <v>0</v>
      </c>
    </row>
    <row r="14" spans="2:17" ht="30" customHeight="1" x14ac:dyDescent="0.25">
      <c r="F14" s="14"/>
      <c r="G14" s="14"/>
      <c r="H14" s="15"/>
      <c r="J14" s="16"/>
      <c r="K14" s="17">
        <f>IFERROR(IF(AND(Data[[#This Row],[Initial value]]&gt;0,Data[[#This Row],[Initial value]]&lt;&gt;Data[[#This Row],[Down payment]]),-1*PMT(Data[[#This Row],[Loan rate]]/12,Data[[#This Row],[Loan term in years]]*12,Data[[#This Row],[Initial value]]-Data[[#This Row],[Down payment]]),0),0)</f>
        <v>0</v>
      </c>
      <c r="L14" s="14"/>
      <c r="M14" s="17">
        <f>IFERROR(Data[[#This Row],[Monthly operating costs]]+Data[[#This Row],[Monthly payment]],"")</f>
        <v>0</v>
      </c>
      <c r="N14" s="14"/>
      <c r="O14" s="17">
        <f>IFERROR(IF(Data[[#This Row],[Initial value]]&gt;0,SLN(Data[[#This Row],[Initial value]],Data[[#This Row],[Expected value at end of loan term]],#REF!),0),0)</f>
        <v>0</v>
      </c>
      <c r="P14" s="17">
        <f>IFERROR(Data[[#This Row],[Annual straight line depreciation]]/12,0)</f>
        <v>0</v>
      </c>
      <c r="Q14" s="17">
        <f ca="1">IFERROR(Data[[#This Row],[Initial value]]-(Data[[#This Row],[Annual straight line depreciation]]*((TODAY()-Data[[#This Row],[Date purchased or leased]])/365)),0)</f>
        <v>0</v>
      </c>
    </row>
    <row r="15" spans="2:17" ht="30" customHeight="1" x14ac:dyDescent="0.25">
      <c r="F15" s="14"/>
      <c r="G15" s="14"/>
      <c r="H15" s="15"/>
      <c r="J15" s="16"/>
      <c r="K15" s="17">
        <f>IFERROR(IF(AND(Data[[#This Row],[Initial value]]&gt;0,Data[[#This Row],[Initial value]]&lt;&gt;Data[[#This Row],[Down payment]]),-1*PMT(Data[[#This Row],[Loan rate]]/12,Data[[#This Row],[Loan term in years]]*12,Data[[#This Row],[Initial value]]-Data[[#This Row],[Down payment]]),0),0)</f>
        <v>0</v>
      </c>
      <c r="L15" s="14"/>
      <c r="M15" s="17">
        <f>IFERROR(Data[[#This Row],[Monthly operating costs]]+Data[[#This Row],[Monthly payment]],"")</f>
        <v>0</v>
      </c>
      <c r="N15" s="14"/>
      <c r="O15" s="17">
        <f>IFERROR(IF(Data[[#This Row],[Initial value]]&gt;0,SLN(Data[[#This Row],[Initial value]],Data[[#This Row],[Expected value at end of loan term]],#REF!),0),0)</f>
        <v>0</v>
      </c>
      <c r="P15" s="17">
        <f>IFERROR(Data[[#This Row],[Annual straight line depreciation]]/12,0)</f>
        <v>0</v>
      </c>
      <c r="Q15" s="17">
        <f ca="1">IFERROR(Data[[#This Row],[Initial value]]-(Data[[#This Row],[Annual straight line depreciation]]*((TODAY()-Data[[#This Row],[Date purchased or leased]])/365)),0)</f>
        <v>0</v>
      </c>
    </row>
    <row r="16" spans="2:17" ht="30" customHeight="1" x14ac:dyDescent="0.25">
      <c r="F16" s="14"/>
      <c r="G16" s="14"/>
      <c r="H16" s="15"/>
      <c r="J16" s="16"/>
      <c r="K16" s="17">
        <f>IFERROR(IF(AND(Data[[#This Row],[Initial value]]&gt;0,Data[[#This Row],[Initial value]]&lt;&gt;Data[[#This Row],[Down payment]]),-1*PMT(Data[[#This Row],[Loan rate]]/12,Data[[#This Row],[Loan term in years]]*12,Data[[#This Row],[Initial value]]-Data[[#This Row],[Down payment]]),0),0)</f>
        <v>0</v>
      </c>
      <c r="L16" s="14"/>
      <c r="M16" s="17">
        <f>IFERROR(Data[[#This Row],[Monthly operating costs]]+Data[[#This Row],[Monthly payment]],"")</f>
        <v>0</v>
      </c>
      <c r="N16" s="14"/>
      <c r="O16" s="17">
        <f>IFERROR(IF(Data[[#This Row],[Initial value]]&gt;0,SLN(Data[[#This Row],[Initial value]],Data[[#This Row],[Expected value at end of loan term]],#REF!),0),0)</f>
        <v>0</v>
      </c>
      <c r="P16" s="17">
        <f>IFERROR(Data[[#This Row],[Annual straight line depreciation]]/12,0)</f>
        <v>0</v>
      </c>
      <c r="Q16" s="17">
        <f ca="1">IFERROR(Data[[#This Row],[Initial value]]-(Data[[#This Row],[Annual straight line depreciation]]*((TODAY()-Data[[#This Row],[Date purchased or leased]])/365)),0)</f>
        <v>0</v>
      </c>
    </row>
    <row r="17" spans="6:17" ht="30" customHeight="1" x14ac:dyDescent="0.25">
      <c r="F17" s="14"/>
      <c r="G17" s="14"/>
      <c r="H17" s="15"/>
      <c r="J17" s="16"/>
      <c r="K17" s="17">
        <f>IFERROR(IF(AND(Data[[#This Row],[Initial value]]&gt;0,Data[[#This Row],[Initial value]]&lt;&gt;Data[[#This Row],[Down payment]]),-1*PMT(Data[[#This Row],[Loan rate]]/12,Data[[#This Row],[Loan term in years]]*12,Data[[#This Row],[Initial value]]-Data[[#This Row],[Down payment]]),0),0)</f>
        <v>0</v>
      </c>
      <c r="L17" s="14"/>
      <c r="M17" s="17">
        <f>IFERROR(Data[[#This Row],[Monthly operating costs]]+Data[[#This Row],[Monthly payment]],"")</f>
        <v>0</v>
      </c>
      <c r="N17" s="14"/>
      <c r="O17" s="17">
        <f>IFERROR(IF(Data[[#This Row],[Initial value]]&gt;0,SLN(Data[[#This Row],[Initial value]],Data[[#This Row],[Expected value at end of loan term]],#REF!),0),0)</f>
        <v>0</v>
      </c>
      <c r="P17" s="17">
        <f>IFERROR(Data[[#This Row],[Annual straight line depreciation]]/12,0)</f>
        <v>0</v>
      </c>
      <c r="Q17" s="17">
        <f ca="1">IFERROR(Data[[#This Row],[Initial value]]-(Data[[#This Row],[Annual straight line depreciation]]*((TODAY()-Data[[#This Row],[Date purchased or leased]])/365)),0)</f>
        <v>0</v>
      </c>
    </row>
    <row r="18" spans="6:17" ht="30" customHeight="1" x14ac:dyDescent="0.25">
      <c r="F18" s="14"/>
      <c r="G18" s="14"/>
      <c r="H18" s="15"/>
      <c r="J18" s="16"/>
      <c r="K18" s="17">
        <f>IFERROR(IF(AND(Data[[#This Row],[Initial value]]&gt;0,Data[[#This Row],[Initial value]]&lt;&gt;Data[[#This Row],[Down payment]]),-1*PMT(Data[[#This Row],[Loan rate]]/12,Data[[#This Row],[Loan term in years]]*12,Data[[#This Row],[Initial value]]-Data[[#This Row],[Down payment]]),0),0)</f>
        <v>0</v>
      </c>
      <c r="L18" s="14"/>
      <c r="M18" s="17">
        <f>IFERROR(Data[[#This Row],[Monthly operating costs]]+Data[[#This Row],[Monthly payment]],"")</f>
        <v>0</v>
      </c>
      <c r="N18" s="14"/>
      <c r="O18" s="17">
        <f>IFERROR(IF(Data[[#This Row],[Initial value]]&gt;0,SLN(Data[[#This Row],[Initial value]],Data[[#This Row],[Expected value at end of loan term]],#REF!),0),0)</f>
        <v>0</v>
      </c>
      <c r="P18" s="17">
        <f>IFERROR(Data[[#This Row],[Annual straight line depreciation]]/12,0)</f>
        <v>0</v>
      </c>
      <c r="Q18" s="17">
        <f ca="1">IFERROR(Data[[#This Row],[Initial value]]-(Data[[#This Row],[Annual straight line depreciation]]*((TODAY()-Data[[#This Row],[Date purchased or leased]])/365)),0)</f>
        <v>0</v>
      </c>
    </row>
    <row r="19" spans="6:17" ht="30" customHeight="1" x14ac:dyDescent="0.25">
      <c r="F19" s="14"/>
      <c r="G19" s="14"/>
      <c r="H19" s="15"/>
      <c r="J19" s="16"/>
      <c r="K19" s="17">
        <f>IFERROR(IF(AND(Data[[#This Row],[Initial value]]&gt;0,Data[[#This Row],[Initial value]]&lt;&gt;Data[[#This Row],[Down payment]]),-1*PMT(Data[[#This Row],[Loan rate]]/12,Data[[#This Row],[Loan term in years]]*12,Data[[#This Row],[Initial value]]-Data[[#This Row],[Down payment]]),0),0)</f>
        <v>0</v>
      </c>
      <c r="L19" s="14"/>
      <c r="M19" s="17">
        <f>IFERROR(Data[[#This Row],[Monthly operating costs]]+Data[[#This Row],[Monthly payment]],"")</f>
        <v>0</v>
      </c>
      <c r="N19" s="14"/>
      <c r="O19" s="17">
        <f>IFERROR(IF(Data[[#This Row],[Initial value]]&gt;0,SLN(Data[[#This Row],[Initial value]],Data[[#This Row],[Expected value at end of loan term]],#REF!),0),0)</f>
        <v>0</v>
      </c>
      <c r="P19" s="17">
        <f>IFERROR(Data[[#This Row],[Annual straight line depreciation]]/12,0)</f>
        <v>0</v>
      </c>
      <c r="Q19" s="17">
        <f ca="1">IFERROR(Data[[#This Row],[Initial value]]-(Data[[#This Row],[Annual straight line depreciation]]*((TODAY()-Data[[#This Row],[Date purchased or leased]])/365)),0)</f>
        <v>0</v>
      </c>
    </row>
    <row r="20" spans="6:17" ht="30" customHeight="1" x14ac:dyDescent="0.25">
      <c r="F20" s="14"/>
      <c r="G20" s="14"/>
      <c r="H20" s="15"/>
      <c r="J20" s="16"/>
      <c r="K20" s="17">
        <f>IFERROR(IF(AND(Data[[#This Row],[Initial value]]&gt;0,Data[[#This Row],[Initial value]]&lt;&gt;Data[[#This Row],[Down payment]]),-1*PMT(Data[[#This Row],[Loan rate]]/12,Data[[#This Row],[Loan term in years]]*12,Data[[#This Row],[Initial value]]-Data[[#This Row],[Down payment]]),0),0)</f>
        <v>0</v>
      </c>
      <c r="L20" s="14"/>
      <c r="M20" s="17">
        <f>IFERROR(Data[[#This Row],[Monthly operating costs]]+Data[[#This Row],[Monthly payment]],"")</f>
        <v>0</v>
      </c>
      <c r="N20" s="14"/>
      <c r="O20" s="17">
        <f>IFERROR(IF(Data[[#This Row],[Initial value]]&gt;0,SLN(Data[[#This Row],[Initial value]],Data[[#This Row],[Expected value at end of loan term]],#REF!),0),0)</f>
        <v>0</v>
      </c>
      <c r="P20" s="17">
        <f>IFERROR(Data[[#This Row],[Annual straight line depreciation]]/12,0)</f>
        <v>0</v>
      </c>
      <c r="Q20" s="17">
        <f ca="1">IFERROR(Data[[#This Row],[Initial value]]-(Data[[#This Row],[Annual straight line depreciation]]*((TODAY()-Data[[#This Row],[Date purchased or leased]])/365)),0)</f>
        <v>0</v>
      </c>
    </row>
  </sheetData>
  <mergeCells count="6">
    <mergeCell ref="F1:H1"/>
    <mergeCell ref="I1:K1"/>
    <mergeCell ref="B3:E3"/>
    <mergeCell ref="F3:Q3"/>
    <mergeCell ref="B1:E1"/>
    <mergeCell ref="L1:M1"/>
  </mergeCells>
  <dataValidations count="24">
    <dataValidation allowBlank="1" showInputMessage="1" showErrorMessage="1" prompt="Create an Equipment Inventory List in this worksheet. Enter equipment details in Data table to calculate payment, depreciation &amp; value. Use slicers in cells G1 to N1 to filter data" sqref="A1" xr:uid="{00000000-0002-0000-0000-000000000000}"/>
    <dataValidation allowBlank="1" showInputMessage="1" showErrorMessage="1" prompt="Condition slicer is in this cell. Use this slicer to filter information based on equipment’s condition" sqref="I1:K1" xr:uid="{00000000-0002-0000-0000-000002000000}"/>
    <dataValidation allowBlank="1" showInputMessage="1" showErrorMessage="1" prompt="Years of service left slicer is in this cell. Use this slicer to filter information based on years of service left" sqref="L1" xr:uid="{00000000-0002-0000-0000-000003000000}"/>
    <dataValidation allowBlank="1" showInputMessage="1" showErrorMessage="1" prompt="Enter information about Financial Status of equipment in columns H through S in table below" sqref="F3:Q3" xr:uid="{00000000-0002-0000-0000-000005000000}"/>
    <dataValidation allowBlank="1" showInputMessage="1" showErrorMessage="1" prompt="Enter Asset or serial number in this column under this heading. Use heading filters to find specific entries" sqref="B4" xr:uid="{00000000-0002-0000-0000-000006000000}"/>
    <dataValidation allowBlank="1" showInputMessage="1" showErrorMessage="1" prompt="Enter Item description (make and model) in this column under this heading" sqref="C4" xr:uid="{00000000-0002-0000-0000-000007000000}"/>
    <dataValidation allowBlank="1" showInputMessage="1" showErrorMessage="1" prompt="Enter Location in this column under this heading" sqref="D4" xr:uid="{00000000-0002-0000-0000-000008000000}"/>
    <dataValidation allowBlank="1" showInputMessage="1" showErrorMessage="1" prompt="Enter Vendor in this column under this heading" sqref="E4" xr:uid="{00000000-0002-0000-0000-00000A000000}"/>
    <dataValidation allowBlank="1" showInputMessage="1" showErrorMessage="1" prompt="Enter Initial value in this column under this heading" sqref="F4" xr:uid="{00000000-0002-0000-0000-00000C000000}"/>
    <dataValidation allowBlank="1" showInputMessage="1" showErrorMessage="1" prompt="Enter Down payment in this column under this heading" sqref="G4" xr:uid="{00000000-0002-0000-0000-00000D000000}"/>
    <dataValidation allowBlank="1" showInputMessage="1" showErrorMessage="1" prompt="Enter Date purchased or leased in this column under this heading" sqref="H4" xr:uid="{00000000-0002-0000-0000-00000E000000}"/>
    <dataValidation allowBlank="1" showInputMessage="1" showErrorMessage="1" prompt="Enter Loan term in years in this column under this heading" sqref="I4" xr:uid="{00000000-0002-0000-0000-00000F000000}"/>
    <dataValidation allowBlank="1" showInputMessage="1" showErrorMessage="1" prompt="Enter Loan rate in this column under this heading" sqref="J4" xr:uid="{00000000-0002-0000-0000-000010000000}"/>
    <dataValidation allowBlank="1" showInputMessage="1" showErrorMessage="1" prompt="Monthly payment is automatically calculated in this column under this heading" sqref="K4" xr:uid="{00000000-0002-0000-0000-000011000000}"/>
    <dataValidation allowBlank="1" showInputMessage="1" showErrorMessage="1" prompt="Enter Monthly operating costs in this column under this heading" sqref="L4" xr:uid="{00000000-0002-0000-0000-000012000000}"/>
    <dataValidation allowBlank="1" showInputMessage="1" showErrorMessage="1" prompt="Total monthly cost is automatically calculated in this column under this heading" sqref="M4" xr:uid="{00000000-0002-0000-0000-000013000000}"/>
    <dataValidation allowBlank="1" showInputMessage="1" showErrorMessage="1" prompt="Enter Expected value at end of loan term in this column under this heading" sqref="N4" xr:uid="{00000000-0002-0000-0000-000014000000}"/>
    <dataValidation allowBlank="1" showInputMessage="1" showErrorMessage="1" prompt="Annual straight line depreciation is automatically calculated in this column under this heading" sqref="O4" xr:uid="{00000000-0002-0000-0000-000015000000}"/>
    <dataValidation allowBlank="1" showInputMessage="1" showErrorMessage="1" prompt="Monthly straight line depreciation is automatically calculated in this column under this heading" sqref="P4" xr:uid="{00000000-0002-0000-0000-000016000000}"/>
    <dataValidation allowBlank="1" showInputMessage="1" showErrorMessage="1" prompt="Current value is automatically calculated in this column under this heading" sqref="Q4" xr:uid="{00000000-0002-0000-0000-000017000000}"/>
    <dataValidation allowBlank="1" showInputMessage="1" showErrorMessage="1" prompt="Enter equipment details in Data table below" sqref="B2" xr:uid="{00000000-0002-0000-0000-000019000000}"/>
    <dataValidation allowBlank="1" showInputMessage="1" showErrorMessage="1" prompt="Location slicer is in this cell. Use this slicer to filter information based on location" sqref="F1:H1" xr:uid="{00000000-0002-0000-0000-000001000000}"/>
    <dataValidation allowBlank="1" showInputMessage="1" showErrorMessage="1" prompt="Enter information about Physical Condition of equipment in columns B through G in table below" sqref="B3:E3" xr:uid="{00000000-0002-0000-0000-000004000000}"/>
    <dataValidation allowBlank="1" showInputMessage="1" showErrorMessage="1" prompt="Title of this worksheet is in this cell. Slicers Location, Condition, and Years of service left are in cells at right" sqref="B1:E1" xr:uid="{00000000-0002-0000-0000-000018000000}"/>
  </dataValidations>
  <printOptions horizontalCentered="1"/>
  <pageMargins left="0.25" right="0.25" top="0.75" bottom="0.75" header="0.3" footer="0.3"/>
  <pageSetup paperSize="9" scale="70" fitToWidth="0" orientation="landscape" r:id="rId1"/>
  <headerFooter differentFirst="1">
    <oddFooter>Page &amp;P of &amp;N</oddFooter>
  </headerFooter>
  <ignoredErrors>
    <ignoredError sqref="K6:K9 M8:M9 O6 O8:O9 Q8:Q9" emptyCellReference="1"/>
  </ignoredErrors>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4444D01-2B64-4DBF-9418-576D25C2B5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39668A-32FB-416C-942D-2CF45E950D95}">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1670C2BC-3E4A-4278-A730-8CFC69B5CA1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TM04099168</Template>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Equipment Request Log</vt:lpstr>
      <vt:lpstr>ColumnTitle1</vt:lpstr>
      <vt:lpstr>'Equipment Request Log'!Print_Titles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2019-07-07T23:02:54Z</dcterms:created>
  <dcterms:modified xsi:type="dcterms:W3CDTF">2022-05-21T14:22:55Z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