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xr:revisionPtr revIDLastSave="0" documentId="13_ncr:11_{F33976A2-8599-4C8A-88F3-57E95232A4AA}" xr6:coauthVersionLast="45" xr6:coauthVersionMax="45" xr10:uidLastSave="{00000000-0000-0000-0000-000000000000}"/>
  <bookViews>
    <workbookView xWindow="-120" yWindow="-120" windowWidth="20730" windowHeight="11160" xr2:uid="{00000000-000D-0000-FFFF-FFFF00000000}"/>
  </bookViews>
  <sheets>
    <sheet name="Comparative Balance Sheet" sheetId="1" r:id="rId1"/>
  </sheets>
  <definedNames>
    <definedName name="__IntlFixup" hidden="1">TRUE</definedName>
    <definedName name="_Order1" hidden="1">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'Comparative Balance Sheet'!$B$3:$L$32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1" l="1"/>
  <c r="K18" i="1"/>
  <c r="K26" i="1"/>
  <c r="H18" i="1"/>
  <c r="H26" i="1"/>
  <c r="H27" i="1"/>
  <c r="H28" i="1" s="1"/>
  <c r="E18" i="1"/>
  <c r="E26" i="1"/>
  <c r="L26" i="1"/>
  <c r="I26" i="1"/>
  <c r="F26" i="1"/>
  <c r="L25" i="1"/>
  <c r="I25" i="1"/>
  <c r="F25" i="1"/>
  <c r="L24" i="1"/>
  <c r="I24" i="1"/>
  <c r="F24" i="1"/>
  <c r="L23" i="1"/>
  <c r="I23" i="1"/>
  <c r="F23" i="1"/>
  <c r="L22" i="1"/>
  <c r="I22" i="1"/>
  <c r="F22" i="1"/>
  <c r="L21" i="1"/>
  <c r="I21" i="1"/>
  <c r="F21" i="1"/>
  <c r="L18" i="1"/>
  <c r="I18" i="1"/>
  <c r="F18" i="1"/>
  <c r="L17" i="1"/>
  <c r="I17" i="1"/>
  <c r="F17" i="1"/>
  <c r="L16" i="1"/>
  <c r="I16" i="1"/>
  <c r="F16" i="1"/>
  <c r="L15" i="1"/>
  <c r="I15" i="1"/>
  <c r="F15" i="1"/>
  <c r="L14" i="1"/>
  <c r="I14" i="1"/>
  <c r="F14" i="1"/>
  <c r="L13" i="1"/>
  <c r="I13" i="1"/>
  <c r="F13" i="1"/>
  <c r="L12" i="1"/>
  <c r="I12" i="1"/>
  <c r="F12" i="1"/>
  <c r="L11" i="1"/>
  <c r="I11" i="1"/>
  <c r="F11" i="1"/>
  <c r="E9" i="1"/>
  <c r="H9" i="1" s="1"/>
  <c r="K9" i="1" s="1"/>
  <c r="K27" i="1" l="1"/>
  <c r="K28" i="1" s="1"/>
  <c r="I28" i="1"/>
  <c r="I27" i="1"/>
  <c r="L28" i="1"/>
  <c r="L27" i="1"/>
  <c r="E28" i="1"/>
  <c r="E27" i="1"/>
  <c r="F28" i="1" l="1"/>
  <c r="F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7" authorId="0" shapeId="0" xr:uid="{00000000-0006-0000-0000-000001000000}">
      <text>
        <r>
          <rPr>
            <sz val="10"/>
            <color indexed="81"/>
            <rFont val="Arial"/>
            <family val="2"/>
          </rPr>
          <t>This comparative balance sheet serves as a financial comparison from year to year. 
Prepare this analysis at least once a year to see what kinds of trends are developing. 
Your future financial security could very well depend on how well you grow and maximize your net worth.
Percentage totals may not always equal 100% because of rounding.</t>
        </r>
      </text>
    </comment>
  </commentList>
</comments>
</file>

<file path=xl/sharedStrings.xml><?xml version="1.0" encoding="utf-8"?>
<sst xmlns="http://schemas.openxmlformats.org/spreadsheetml/2006/main" count="33" uniqueCount="23">
  <si>
    <t>Comparative Balance Sheet</t>
  </si>
  <si>
    <t>Base year of analysis</t>
  </si>
  <si>
    <t>Assets</t>
  </si>
  <si>
    <t>Amounts</t>
  </si>
  <si>
    <t>% of total</t>
  </si>
  <si>
    <t>Cash and Receivables</t>
  </si>
  <si>
    <t>Investments</t>
  </si>
  <si>
    <t>Real Estate</t>
  </si>
  <si>
    <t>Business Interests</t>
  </si>
  <si>
    <t>Personal Property</t>
  </si>
  <si>
    <t>Retirement Assets</t>
  </si>
  <si>
    <t>Other</t>
  </si>
  <si>
    <t>Total Assets</t>
  </si>
  <si>
    <t xml:space="preserve">Liabilities </t>
  </si>
  <si>
    <t>Credit Cards</t>
  </si>
  <si>
    <t>Automobile loans</t>
  </si>
  <si>
    <t>Mortgages</t>
  </si>
  <si>
    <t>Other Debts</t>
  </si>
  <si>
    <t>Total liabilities</t>
  </si>
  <si>
    <t>Net Worth</t>
  </si>
  <si>
    <t>Total Liabilities and Equity</t>
  </si>
  <si>
    <t>COMPANY NAME</t>
  </si>
  <si>
    <t>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</si>
</sst>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mmmm\ d\,\ yyyy"/>
    <numFmt numFmtId="165" formatCode="0.0%"/>
    <numFmt numFmtId="166" formatCode="0_);[Red]\(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0%_);[Red]\(0.00%\)"/>
    <numFmt numFmtId="172" formatCode="0%_);[Red]\(0%\)"/>
  </numFmts>
  <fonts count="49" x14ac:knownFonts="1">
    <font>
      <sz val="10"/>
      <name val="Arial"/>
    </font>
    <font>
      <sz val="10"/>
      <name val="Arial"/>
      <family val="2"/>
    </font>
    <font>
      <sz val="10"/>
      <name val="Arial"/>
      <family val="2"/>
    </font>
    <font>
      <sz val="10"/>
      <color indexed="81"/>
      <name val="Arial"/>
      <family val="2"/>
    </font>
    <font>
      <u/>
      <sz val="10"/>
      <color indexed="12"/>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
      <sz val="10"/>
      <color indexed="8"/>
      <name val="Franklin Gothic Book"/>
      <family val="2"/>
    </font>
    <font>
      <b/>
      <sz val="14"/>
      <color indexed="8"/>
      <name val="Franklin Gothic Book"/>
      <family val="2"/>
    </font>
    <font>
      <sz val="12"/>
      <color indexed="8"/>
      <name val="Franklin Gothic Book"/>
      <family val="2"/>
    </font>
    <font>
      <b/>
      <sz val="10"/>
      <color indexed="8"/>
      <name val="Franklin Gothic Book"/>
      <family val="2"/>
    </font>
    <font>
      <u/>
      <sz val="10"/>
      <color indexed="12"/>
      <name val="Franklin Gothic Book"/>
      <family val="2"/>
    </font>
    <font>
      <b/>
      <sz val="26"/>
      <color theme="0"/>
      <name val="Franklin Gothic Book"/>
      <family val="2"/>
    </font>
    <font>
      <b/>
      <sz val="12"/>
      <color theme="0"/>
      <name val="Franklin Gothic Book"/>
      <family val="2"/>
    </font>
    <font>
      <sz val="14"/>
      <color indexed="8"/>
      <name val="Franklin Gothic Book"/>
      <family val="2"/>
    </font>
    <font>
      <b/>
      <sz val="10"/>
      <color theme="0"/>
      <name val="Franklin Gothic Book"/>
      <family val="2"/>
    </font>
    <font>
      <sz val="12"/>
      <color theme="0"/>
      <name val="Franklin Gothic Book"/>
      <family val="2"/>
    </font>
    <font>
      <sz val="11"/>
      <color indexed="8"/>
      <name val="Franklin Gothic Book"/>
      <family val="2"/>
    </font>
    <font>
      <b/>
      <sz val="11"/>
      <color indexed="8"/>
      <name val="Franklin Gothic Book"/>
      <family val="2"/>
    </font>
    <font>
      <b/>
      <sz val="11"/>
      <color theme="0"/>
      <name val="Franklin Gothic Book"/>
      <family val="2"/>
    </font>
    <font>
      <sz val="11"/>
      <name val="Franklin Gothic Book"/>
      <family val="2"/>
    </font>
    <font>
      <sz val="11"/>
      <color rgb="FF007FFE"/>
      <name val="Franklin Gothic Book"/>
      <family val="2"/>
    </font>
  </fonts>
  <fills count="29">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rgb="FF0070C0"/>
        <bgColor indexed="64"/>
      </patternFill>
    </fill>
    <fill>
      <patternFill patternType="solid">
        <fgColor theme="0" tint="-4.9989318521683403E-2"/>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right/>
      <top/>
      <bottom style="thin">
        <color indexed="64"/>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6795556505021"/>
      </top>
      <bottom/>
      <diagonal/>
    </border>
    <border>
      <left style="thin">
        <color theme="0" tint="-0.14993743705557422"/>
      </left>
      <right/>
      <top style="thin">
        <color theme="0" tint="-0.14996795556505021"/>
      </top>
      <bottom style="thin">
        <color theme="0" tint="-0.14996795556505021"/>
      </bottom>
      <diagonal/>
    </border>
    <border>
      <left style="thin">
        <color theme="0" tint="-0.14996795556505021"/>
      </left>
      <right/>
      <top style="thin">
        <color indexed="64"/>
      </top>
      <bottom style="thin">
        <color theme="0" tint="-0.14996795556505021"/>
      </bottom>
      <diagonal/>
    </border>
    <border>
      <left style="thin">
        <color theme="0" tint="-0.14996795556505021"/>
      </left>
      <right/>
      <top style="thin">
        <color theme="0" tint="-0.14996795556505021"/>
      </top>
      <bottom/>
      <diagonal/>
    </border>
    <border>
      <left/>
      <right style="medium">
        <color theme="0"/>
      </right>
      <top/>
      <bottom style="thin">
        <color theme="0" tint="-0.14996795556505021"/>
      </bottom>
      <diagonal/>
    </border>
  </borders>
  <cellStyleXfs count="76">
    <xf numFmtId="0" fontId="0" fillId="0" borderId="0"/>
    <xf numFmtId="0" fontId="20"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2"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3"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1" fillId="6" borderId="0" applyNumberFormat="0" applyBorder="0" applyAlignment="0" applyProtection="0"/>
    <xf numFmtId="0" fontId="21" fillId="3" borderId="0" applyNumberFormat="0" applyBorder="0" applyAlignment="0" applyProtection="0"/>
    <xf numFmtId="0" fontId="21" fillId="9" borderId="0" applyNumberFormat="0" applyBorder="0" applyAlignment="0" applyProtection="0"/>
    <xf numFmtId="0" fontId="21" fillId="8" borderId="0" applyNumberFormat="0" applyBorder="0" applyAlignment="0" applyProtection="0"/>
    <xf numFmtId="0" fontId="21" fillId="6"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37" fontId="5" fillId="16" borderId="1" applyBorder="0" applyProtection="0">
      <alignment vertical="center"/>
    </xf>
    <xf numFmtId="0" fontId="22" fillId="17" borderId="0" applyNumberFormat="0" applyBorder="0" applyAlignment="0" applyProtection="0"/>
    <xf numFmtId="5" fontId="6" fillId="0" borderId="2">
      <protection locked="0"/>
    </xf>
    <xf numFmtId="0" fontId="7" fillId="18" borderId="0" applyBorder="0">
      <alignment horizontal="left" vertical="center" indent="1"/>
    </xf>
    <xf numFmtId="0" fontId="23" fillId="4" borderId="3" applyNumberFormat="0" applyAlignment="0" applyProtection="0"/>
    <xf numFmtId="0" fontId="24" fillId="19" borderId="4" applyNumberFormat="0" applyAlignment="0" applyProtection="0"/>
    <xf numFmtId="3" fontId="1" fillId="0" borderId="0" applyFont="0" applyFill="0" applyBorder="0" applyAlignment="0" applyProtection="0"/>
    <xf numFmtId="5" fontId="1" fillId="0" borderId="0" applyFont="0" applyFill="0" applyBorder="0" applyAlignment="0" applyProtection="0"/>
    <xf numFmtId="0" fontId="8" fillId="0" borderId="5"/>
    <xf numFmtId="4" fontId="6" fillId="20" borderId="5">
      <protection locked="0"/>
    </xf>
    <xf numFmtId="14"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0" fontId="25" fillId="0" borderId="0" applyNumberFormat="0" applyFill="0" applyBorder="0" applyAlignment="0" applyProtection="0"/>
    <xf numFmtId="166" fontId="2" fillId="0" borderId="0" applyFont="0" applyFill="0" applyBorder="0" applyAlignment="0" applyProtection="0"/>
    <xf numFmtId="0" fontId="26" fillId="6" borderId="0" applyNumberFormat="0" applyBorder="0" applyAlignment="0" applyProtection="0"/>
    <xf numFmtId="4" fontId="6" fillId="21" borderId="5"/>
    <xf numFmtId="43" fontId="9" fillId="0" borderId="6"/>
    <xf numFmtId="37" fontId="10" fillId="22" borderId="2" applyBorder="0">
      <alignment horizontal="left" vertical="center" indent="1"/>
    </xf>
    <xf numFmtId="37" fontId="11" fillId="23" borderId="7" applyFill="0">
      <alignment vertical="center"/>
    </xf>
    <xf numFmtId="0" fontId="11" fillId="24" borderId="8" applyNumberFormat="0">
      <alignment horizontal="left" vertical="top" indent="1"/>
    </xf>
    <xf numFmtId="0" fontId="11" fillId="16" borderId="0" applyBorder="0">
      <alignment horizontal="left" vertical="center" indent="1"/>
    </xf>
    <xf numFmtId="0" fontId="11" fillId="0" borderId="8" applyNumberFormat="0" applyFill="0">
      <alignment horizontal="centerContinuous" vertical="top"/>
    </xf>
    <xf numFmtId="0" fontId="12" fillId="0" borderId="0" applyNumberFormat="0" applyFont="0" applyFill="0" applyAlignment="0" applyProtection="0"/>
    <xf numFmtId="0" fontId="13" fillId="0" borderId="0" applyNumberFormat="0" applyFon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4" fillId="0" borderId="0" applyNumberFormat="0" applyFill="0" applyBorder="0" applyAlignment="0" applyProtection="0">
      <alignment vertical="top"/>
      <protection locked="0"/>
    </xf>
    <xf numFmtId="0" fontId="28" fillId="10" borderId="3" applyNumberFormat="0" applyAlignment="0" applyProtection="0"/>
    <xf numFmtId="43" fontId="9" fillId="0" borderId="10"/>
    <xf numFmtId="0" fontId="29" fillId="0" borderId="11" applyNumberFormat="0" applyFill="0" applyAlignment="0" applyProtection="0"/>
    <xf numFmtId="44" fontId="9" fillId="0" borderId="12"/>
    <xf numFmtId="0" fontId="30" fillId="7" borderId="0" applyNumberFormat="0" applyBorder="0" applyAlignment="0" applyProtection="0"/>
    <xf numFmtId="0" fontId="14" fillId="23" borderId="0">
      <alignment horizontal="left" wrapText="1" indent="1"/>
    </xf>
    <xf numFmtId="37" fontId="5" fillId="16" borderId="13" applyBorder="0">
      <alignment horizontal="left" vertical="center" indent="2"/>
    </xf>
    <xf numFmtId="0" fontId="15" fillId="0" borderId="0"/>
    <xf numFmtId="0" fontId="1" fillId="7" borderId="14" applyNumberFormat="0" applyFont="0" applyAlignment="0" applyProtection="0"/>
    <xf numFmtId="0" fontId="31" fillId="4" borderId="15" applyNumberFormat="0" applyAlignment="0" applyProtection="0"/>
    <xf numFmtId="9" fontId="1" fillId="0" borderId="0" applyFont="0" applyFill="0" applyBorder="0" applyAlignment="0" applyProtection="0"/>
    <xf numFmtId="172" fontId="16" fillId="25" borderId="16"/>
    <xf numFmtId="171" fontId="16" fillId="0" borderId="16" applyFont="0" applyFill="0" applyBorder="0" applyAlignment="0" applyProtection="0">
      <protection locked="0"/>
    </xf>
    <xf numFmtId="2" fontId="17" fillId="0" borderId="0">
      <protection locked="0"/>
    </xf>
    <xf numFmtId="0" fontId="1" fillId="26" borderId="0"/>
    <xf numFmtId="49" fontId="1" fillId="0" borderId="0" applyFont="0" applyFill="0" applyBorder="0" applyAlignment="0" applyProtection="0"/>
    <xf numFmtId="0" fontId="32" fillId="0" borderId="0" applyNumberFormat="0" applyFill="0" applyBorder="0" applyAlignment="0" applyProtection="0"/>
    <xf numFmtId="0" fontId="18" fillId="0" borderId="0">
      <alignment horizontal="right"/>
    </xf>
    <xf numFmtId="0" fontId="19" fillId="0" borderId="0"/>
    <xf numFmtId="0" fontId="1" fillId="0" borderId="17" applyNumberFormat="0" applyFont="0" applyBorder="0" applyAlignment="0" applyProtection="0"/>
    <xf numFmtId="167" fontId="1" fillId="0" borderId="0" applyFont="0" applyFill="0" applyBorder="0" applyAlignment="0" applyProtection="0"/>
    <xf numFmtId="169" fontId="1" fillId="0" borderId="0" applyFont="0" applyFill="0" applyBorder="0" applyAlignment="0" applyProtection="0"/>
    <xf numFmtId="0" fontId="33" fillId="0" borderId="0" applyNumberFormat="0" applyFill="0" applyBorder="0" applyAlignment="0" applyProtection="0"/>
  </cellStyleXfs>
  <cellXfs count="83">
    <xf numFmtId="0" fontId="0" fillId="0" borderId="0" xfId="0"/>
    <xf numFmtId="0" fontId="34" fillId="0" borderId="0" xfId="0" applyFont="1" applyProtection="1"/>
    <xf numFmtId="0" fontId="35" fillId="0" borderId="0" xfId="0" applyFont="1" applyFill="1" applyAlignment="1" applyProtection="1">
      <alignment horizontal="centerContinuous"/>
    </xf>
    <xf numFmtId="0" fontId="36" fillId="0" borderId="0" xfId="0" applyFont="1" applyFill="1" applyAlignment="1" applyProtection="1">
      <alignment horizontal="centerContinuous"/>
    </xf>
    <xf numFmtId="0" fontId="36" fillId="16" borderId="0" xfId="0" applyFont="1" applyFill="1" applyAlignment="1" applyProtection="1">
      <alignment horizontal="left"/>
    </xf>
    <xf numFmtId="0" fontId="34" fillId="0" borderId="0" xfId="0" applyFont="1" applyFill="1" applyAlignment="1" applyProtection="1">
      <alignment horizontal="centerContinuous"/>
    </xf>
    <xf numFmtId="0" fontId="36" fillId="0" borderId="0" xfId="0" applyFont="1" applyFill="1" applyAlignment="1" applyProtection="1">
      <alignment horizontal="left"/>
    </xf>
    <xf numFmtId="0" fontId="36" fillId="0" borderId="0" xfId="0" applyFont="1" applyFill="1" applyAlignment="1" applyProtection="1">
      <alignment horizontal="right"/>
    </xf>
    <xf numFmtId="14" fontId="34" fillId="24" borderId="0" xfId="0" applyNumberFormat="1" applyFont="1" applyFill="1" applyProtection="1"/>
    <xf numFmtId="0" fontId="38" fillId="0" borderId="0" xfId="52" applyFont="1" applyAlignment="1" applyProtection="1">
      <alignment horizontal="center"/>
    </xf>
    <xf numFmtId="0" fontId="40" fillId="27" borderId="23" xfId="0" applyFont="1" applyFill="1" applyBorder="1" applyAlignment="1" applyProtection="1">
      <alignment horizontal="left"/>
    </xf>
    <xf numFmtId="0" fontId="40" fillId="27" borderId="20" xfId="0" applyFont="1" applyFill="1" applyBorder="1" applyAlignment="1" applyProtection="1">
      <alignment horizontal="left"/>
    </xf>
    <xf numFmtId="0" fontId="40" fillId="27" borderId="24" xfId="0" applyFont="1" applyFill="1" applyBorder="1" applyAlignment="1" applyProtection="1">
      <alignment horizontal="left"/>
    </xf>
    <xf numFmtId="0" fontId="40" fillId="27" borderId="0" xfId="0" applyFont="1" applyFill="1" applyAlignment="1" applyProtection="1">
      <alignment horizontal="left"/>
    </xf>
    <xf numFmtId="0" fontId="37" fillId="28" borderId="0" xfId="0" applyFont="1" applyFill="1" applyBorder="1" applyAlignment="1" applyProtection="1">
      <alignment horizontal="centerContinuous"/>
    </xf>
    <xf numFmtId="0" fontId="36" fillId="28" borderId="0" xfId="0" applyFont="1" applyFill="1" applyAlignment="1" applyProtection="1">
      <alignment horizontal="right"/>
    </xf>
    <xf numFmtId="0" fontId="37" fillId="28" borderId="19" xfId="0" applyFont="1" applyFill="1" applyBorder="1" applyAlignment="1" applyProtection="1">
      <alignment horizontal="centerContinuous"/>
    </xf>
    <xf numFmtId="0" fontId="37" fillId="28" borderId="29" xfId="0" applyFont="1" applyFill="1" applyBorder="1" applyAlignment="1" applyProtection="1">
      <alignment horizontal="centerContinuous"/>
    </xf>
    <xf numFmtId="0" fontId="36" fillId="28" borderId="19" xfId="0" applyFont="1" applyFill="1" applyBorder="1" applyAlignment="1" applyProtection="1">
      <alignment horizontal="centerContinuous"/>
    </xf>
    <xf numFmtId="0" fontId="34" fillId="0" borderId="0" xfId="0" applyFont="1" applyAlignment="1" applyProtection="1">
      <alignment vertical="top"/>
    </xf>
    <xf numFmtId="164" fontId="36" fillId="0" borderId="0" xfId="68" applyNumberFormat="1" applyFont="1" applyFill="1" applyAlignment="1" applyProtection="1">
      <alignment horizontal="left" vertical="top"/>
      <protection locked="0"/>
    </xf>
    <xf numFmtId="49" fontId="41" fillId="0" borderId="0" xfId="68" applyFont="1" applyFill="1" applyAlignment="1" applyProtection="1">
      <alignment horizontal="left" vertical="top"/>
      <protection locked="0"/>
    </xf>
    <xf numFmtId="0" fontId="42" fillId="27" borderId="0" xfId="0" applyFont="1" applyFill="1" applyAlignment="1" applyProtection="1">
      <alignment horizontal="right"/>
      <protection locked="0"/>
    </xf>
    <xf numFmtId="0" fontId="43" fillId="27" borderId="0" xfId="0" applyFont="1" applyFill="1" applyAlignment="1" applyProtection="1">
      <alignment horizontal="centerContinuous"/>
    </xf>
    <xf numFmtId="0" fontId="44" fillId="0" borderId="19" xfId="0" applyFont="1" applyFill="1" applyBorder="1" applyAlignment="1" applyProtection="1">
      <alignment horizontal="left"/>
    </xf>
    <xf numFmtId="165" fontId="44" fillId="28" borderId="19" xfId="63" applyNumberFormat="1" applyFont="1" applyFill="1" applyBorder="1" applyProtection="1"/>
    <xf numFmtId="0" fontId="44" fillId="0" borderId="19" xfId="0" applyFont="1" applyBorder="1" applyProtection="1"/>
    <xf numFmtId="0" fontId="44" fillId="0" borderId="20" xfId="0" applyFont="1" applyFill="1" applyBorder="1" applyAlignment="1" applyProtection="1">
      <alignment horizontal="left"/>
    </xf>
    <xf numFmtId="165" fontId="44" fillId="28" borderId="20" xfId="63" applyNumberFormat="1" applyFont="1" applyFill="1" applyBorder="1" applyProtection="1"/>
    <xf numFmtId="0" fontId="44" fillId="0" borderId="20" xfId="0" applyFont="1" applyBorder="1" applyProtection="1"/>
    <xf numFmtId="0" fontId="44" fillId="0" borderId="21" xfId="0" applyFont="1" applyFill="1" applyBorder="1" applyAlignment="1" applyProtection="1">
      <alignment horizontal="left"/>
    </xf>
    <xf numFmtId="165" fontId="44" fillId="28" borderId="21" xfId="63" applyNumberFormat="1" applyFont="1" applyFill="1" applyBorder="1" applyProtection="1"/>
    <xf numFmtId="0" fontId="44" fillId="0" borderId="21" xfId="0" applyFont="1" applyBorder="1" applyProtection="1"/>
    <xf numFmtId="0" fontId="44" fillId="0" borderId="0" xfId="0" applyFont="1" applyFill="1" applyAlignment="1" applyProtection="1">
      <alignment horizontal="left"/>
    </xf>
    <xf numFmtId="38" fontId="44" fillId="0" borderId="0" xfId="0" applyNumberFormat="1" applyFont="1" applyFill="1" applyProtection="1">
      <protection locked="0"/>
    </xf>
    <xf numFmtId="165" fontId="44" fillId="0" borderId="0" xfId="63" applyNumberFormat="1" applyFont="1" applyFill="1" applyProtection="1"/>
    <xf numFmtId="0" fontId="44" fillId="0" borderId="0" xfId="0" applyFont="1" applyFill="1" applyProtection="1"/>
    <xf numFmtId="0" fontId="44" fillId="0" borderId="0" xfId="0" applyFont="1" applyProtection="1"/>
    <xf numFmtId="0" fontId="45" fillId="0" borderId="0" xfId="0" applyFont="1" applyFill="1" applyAlignment="1" applyProtection="1">
      <alignment horizontal="left"/>
    </xf>
    <xf numFmtId="6" fontId="44" fillId="0" borderId="12" xfId="0" applyNumberFormat="1" applyFont="1" applyFill="1" applyBorder="1" applyProtection="1"/>
    <xf numFmtId="165" fontId="44" fillId="0" borderId="12" xfId="63" applyNumberFormat="1" applyFont="1" applyFill="1" applyBorder="1" applyProtection="1"/>
    <xf numFmtId="14" fontId="44" fillId="24" borderId="19" xfId="0" applyNumberFormat="1" applyFont="1" applyFill="1" applyBorder="1" applyProtection="1"/>
    <xf numFmtId="14" fontId="44" fillId="24" borderId="20" xfId="0" applyNumberFormat="1" applyFont="1" applyFill="1" applyBorder="1" applyProtection="1"/>
    <xf numFmtId="14" fontId="44" fillId="24" borderId="21" xfId="0" applyNumberFormat="1" applyFont="1" applyFill="1" applyBorder="1" applyProtection="1"/>
    <xf numFmtId="0" fontId="44" fillId="0" borderId="18" xfId="0" applyFont="1" applyBorder="1" applyProtection="1"/>
    <xf numFmtId="14" fontId="44" fillId="24" borderId="0" xfId="0" applyNumberFormat="1" applyFont="1" applyFill="1" applyProtection="1"/>
    <xf numFmtId="165" fontId="44" fillId="0" borderId="13" xfId="63" applyNumberFormat="1" applyFont="1" applyFill="1" applyBorder="1" applyProtection="1"/>
    <xf numFmtId="0" fontId="46" fillId="27" borderId="0" xfId="0" applyFont="1" applyFill="1" applyAlignment="1" applyProtection="1">
      <alignment horizontal="left"/>
    </xf>
    <xf numFmtId="7" fontId="44" fillId="24" borderId="0" xfId="0" applyNumberFormat="1" applyFont="1" applyFill="1" applyProtection="1"/>
    <xf numFmtId="0" fontId="45" fillId="0" borderId="22" xfId="0" applyFont="1" applyFill="1" applyBorder="1" applyAlignment="1" applyProtection="1">
      <alignment horizontal="right"/>
    </xf>
    <xf numFmtId="0" fontId="45" fillId="0" borderId="24" xfId="0" applyFont="1" applyFill="1" applyBorder="1" applyAlignment="1" applyProtection="1">
      <alignment horizontal="right"/>
    </xf>
    <xf numFmtId="0" fontId="44" fillId="0" borderId="23" xfId="0" applyFont="1" applyFill="1" applyBorder="1" applyAlignment="1" applyProtection="1">
      <alignment horizontal="right"/>
    </xf>
    <xf numFmtId="0" fontId="44" fillId="0" borderId="23" xfId="0" applyFont="1" applyBorder="1" applyAlignment="1" applyProtection="1">
      <alignment horizontal="right"/>
    </xf>
    <xf numFmtId="0" fontId="45" fillId="0" borderId="18" xfId="0" applyFont="1" applyFill="1" applyBorder="1" applyAlignment="1" applyProtection="1">
      <alignment horizontal="right"/>
    </xf>
    <xf numFmtId="0" fontId="44" fillId="0" borderId="0" xfId="0" applyFont="1" applyAlignment="1" applyProtection="1">
      <alignment horizontal="right"/>
    </xf>
    <xf numFmtId="14" fontId="44" fillId="24" borderId="0" xfId="0" applyNumberFormat="1" applyFont="1" applyFill="1" applyAlignment="1" applyProtection="1">
      <alignment horizontal="right"/>
    </xf>
    <xf numFmtId="165" fontId="47" fillId="28" borderId="19" xfId="63" applyNumberFormat="1" applyFont="1" applyFill="1" applyBorder="1" applyProtection="1"/>
    <xf numFmtId="0" fontId="47" fillId="0" borderId="19" xfId="0" applyFont="1" applyFill="1" applyBorder="1" applyProtection="1"/>
    <xf numFmtId="0" fontId="47" fillId="0" borderId="19" xfId="0" applyFont="1" applyBorder="1" applyProtection="1"/>
    <xf numFmtId="165" fontId="47" fillId="28" borderId="20" xfId="63" applyNumberFormat="1" applyFont="1" applyFill="1" applyBorder="1" applyProtection="1"/>
    <xf numFmtId="0" fontId="47" fillId="0" borderId="20" xfId="0" applyFont="1" applyFill="1" applyBorder="1" applyProtection="1"/>
    <xf numFmtId="0" fontId="47" fillId="0" borderId="20" xfId="0" applyFont="1" applyBorder="1" applyProtection="1"/>
    <xf numFmtId="165" fontId="47" fillId="28" borderId="21" xfId="63" applyNumberFormat="1" applyFont="1" applyFill="1" applyBorder="1" applyProtection="1"/>
    <xf numFmtId="0" fontId="47" fillId="0" borderId="21" xfId="0" applyFont="1" applyFill="1" applyBorder="1" applyProtection="1"/>
    <xf numFmtId="0" fontId="47" fillId="0" borderId="21" xfId="0" applyFont="1" applyBorder="1" applyProtection="1"/>
    <xf numFmtId="0" fontId="44" fillId="0" borderId="22" xfId="0" applyFont="1" applyFill="1" applyBorder="1" applyAlignment="1" applyProtection="1">
      <alignment horizontal="right"/>
    </xf>
    <xf numFmtId="0" fontId="44" fillId="0" borderId="18" xfId="0" applyFont="1" applyFill="1" applyBorder="1" applyAlignment="1" applyProtection="1">
      <alignment horizontal="right"/>
    </xf>
    <xf numFmtId="0" fontId="39" fillId="27" borderId="0" xfId="0" applyFont="1" applyFill="1" applyAlignment="1" applyProtection="1">
      <alignment horizontal="left" vertical="center"/>
    </xf>
    <xf numFmtId="6" fontId="48" fillId="0" borderId="26" xfId="0" applyNumberFormat="1" applyFont="1" applyFill="1" applyBorder="1" applyProtection="1">
      <protection locked="0"/>
    </xf>
    <xf numFmtId="38" fontId="48" fillId="0" borderId="26" xfId="0" applyNumberFormat="1" applyFont="1" applyFill="1" applyBorder="1" applyProtection="1">
      <protection locked="0"/>
    </xf>
    <xf numFmtId="38" fontId="48" fillId="0" borderId="25" xfId="0" applyNumberFormat="1" applyFont="1" applyFill="1" applyBorder="1" applyProtection="1">
      <protection locked="0"/>
    </xf>
    <xf numFmtId="6" fontId="48" fillId="0" borderId="19" xfId="0" applyNumberFormat="1" applyFont="1" applyFill="1" applyBorder="1" applyProtection="1">
      <protection locked="0"/>
    </xf>
    <xf numFmtId="38" fontId="48" fillId="0" borderId="20" xfId="0" applyNumberFormat="1" applyFont="1" applyFill="1" applyBorder="1" applyProtection="1">
      <protection locked="0"/>
    </xf>
    <xf numFmtId="38" fontId="48" fillId="0" borderId="21" xfId="0" applyNumberFormat="1" applyFont="1" applyFill="1" applyBorder="1" applyProtection="1">
      <protection locked="0"/>
    </xf>
    <xf numFmtId="6" fontId="48" fillId="0" borderId="27" xfId="0" applyNumberFormat="1" applyFont="1" applyFill="1" applyBorder="1" applyProtection="1">
      <protection locked="0"/>
    </xf>
    <xf numFmtId="38" fontId="48" fillId="0" borderId="23" xfId="0" applyNumberFormat="1" applyFont="1" applyFill="1" applyBorder="1" applyProtection="1">
      <protection locked="0"/>
    </xf>
    <xf numFmtId="38" fontId="48" fillId="0" borderId="28" xfId="0" applyNumberFormat="1" applyFont="1" applyFill="1" applyBorder="1" applyProtection="1">
      <protection locked="0"/>
    </xf>
    <xf numFmtId="6" fontId="48" fillId="0" borderId="13" xfId="0" applyNumberFormat="1" applyFont="1" applyFill="1" applyBorder="1" applyProtection="1"/>
    <xf numFmtId="6" fontId="47" fillId="28" borderId="13" xfId="0" applyNumberFormat="1" applyFont="1" applyFill="1" applyBorder="1" applyProtection="1"/>
    <xf numFmtId="6" fontId="47" fillId="28" borderId="12" xfId="0" applyNumberFormat="1" applyFont="1" applyFill="1" applyBorder="1" applyProtection="1"/>
    <xf numFmtId="165" fontId="44" fillId="28" borderId="12" xfId="63" applyNumberFormat="1" applyFont="1" applyFill="1" applyBorder="1" applyProtection="1"/>
    <xf numFmtId="165" fontId="44" fillId="28" borderId="18" xfId="63" applyNumberFormat="1" applyFont="1" applyFill="1" applyBorder="1" applyProtection="1"/>
    <xf numFmtId="0" fontId="44" fillId="0" borderId="0" xfId="0" applyFont="1" applyFill="1" applyAlignment="1" applyProtection="1">
      <alignment horizontal="left" wrapText="1"/>
    </xf>
  </cellXfs>
  <cellStyles count="7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xr:uid="{00000000-0005-0000-0000-000018000000}"/>
    <cellStyle name="Bad" xfId="26" builtinId="27" customBuiltin="1"/>
    <cellStyle name="Blank" xfId="27" xr:uid="{00000000-0005-0000-0000-00001A000000}"/>
    <cellStyle name="Body text" xfId="28" xr:uid="{00000000-0005-0000-0000-00001B000000}"/>
    <cellStyle name="Calculation" xfId="29" builtinId="22" customBuiltin="1"/>
    <cellStyle name="Check Cell" xfId="30" builtinId="23" customBuiltin="1"/>
    <cellStyle name="Comma0" xfId="31" xr:uid="{00000000-0005-0000-0000-00001E000000}"/>
    <cellStyle name="Currency0" xfId="32" xr:uid="{00000000-0005-0000-0000-00001F000000}"/>
    <cellStyle name="DarkBlueOutline" xfId="33" xr:uid="{00000000-0005-0000-0000-000020000000}"/>
    <cellStyle name="DarkBlueOutlineYellow" xfId="34" xr:uid="{00000000-0005-0000-0000-000021000000}"/>
    <cellStyle name="Date" xfId="35" xr:uid="{00000000-0005-0000-0000-000022000000}"/>
    <cellStyle name="Dezimal [0]_Compiling Utility Macros" xfId="36" xr:uid="{00000000-0005-0000-0000-000023000000}"/>
    <cellStyle name="Dezimal_Compiling Utility Macros" xfId="37" xr:uid="{00000000-0005-0000-0000-000024000000}"/>
    <cellStyle name="Explanatory Text" xfId="38" builtinId="53" customBuiltin="1"/>
    <cellStyle name="Fixed" xfId="39" xr:uid="{00000000-0005-0000-0000-000026000000}"/>
    <cellStyle name="Good" xfId="40" builtinId="26" customBuiltin="1"/>
    <cellStyle name="GRAY" xfId="41" xr:uid="{00000000-0005-0000-0000-000028000000}"/>
    <cellStyle name="Gross Margin" xfId="42" xr:uid="{00000000-0005-0000-0000-000029000000}"/>
    <cellStyle name="header" xfId="43" xr:uid="{00000000-0005-0000-0000-00002A000000}"/>
    <cellStyle name="Header Total" xfId="44" xr:uid="{00000000-0005-0000-0000-00002B000000}"/>
    <cellStyle name="Header1" xfId="45" xr:uid="{00000000-0005-0000-0000-00002C000000}"/>
    <cellStyle name="Header2" xfId="46" xr:uid="{00000000-0005-0000-0000-00002D000000}"/>
    <cellStyle name="Header3" xfId="47" xr:uid="{00000000-0005-0000-0000-00002E000000}"/>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xr:uid="{00000000-0005-0000-0000-000035000000}"/>
    <cellStyle name="Linked Cell" xfId="55" builtinId="24" customBuiltin="1"/>
    <cellStyle name="Major Total" xfId="56" xr:uid="{00000000-0005-0000-0000-000037000000}"/>
    <cellStyle name="Neutral" xfId="57" builtinId="28" customBuiltin="1"/>
    <cellStyle name="NonPrint_TemTitle" xfId="58" xr:uid="{00000000-0005-0000-0000-000039000000}"/>
    <cellStyle name="Normal" xfId="0" builtinId="0"/>
    <cellStyle name="Normal 2" xfId="59" xr:uid="{00000000-0005-0000-0000-00003B000000}"/>
    <cellStyle name="NormalRed" xfId="60" xr:uid="{00000000-0005-0000-0000-00003C000000}"/>
    <cellStyle name="Note" xfId="61" builtinId="10" customBuiltin="1"/>
    <cellStyle name="Output" xfId="62" builtinId="21" customBuiltin="1"/>
    <cellStyle name="Percent" xfId="63" builtinId="5"/>
    <cellStyle name="Percent.0" xfId="64" xr:uid="{00000000-0005-0000-0000-000040000000}"/>
    <cellStyle name="Percent.00" xfId="65" xr:uid="{00000000-0005-0000-0000-000041000000}"/>
    <cellStyle name="RED POSTED" xfId="66" xr:uid="{00000000-0005-0000-0000-000042000000}"/>
    <cellStyle name="Standard_Anpassen der Amortisation" xfId="67" xr:uid="{00000000-0005-0000-0000-000043000000}"/>
    <cellStyle name="Text" xfId="68" xr:uid="{00000000-0005-0000-0000-000044000000}"/>
    <cellStyle name="Title" xfId="69" builtinId="15" customBuiltin="1"/>
    <cellStyle name="TmsRmn10BlueItalic" xfId="70" xr:uid="{00000000-0005-0000-0000-000046000000}"/>
    <cellStyle name="TmsRmn10Bold" xfId="71" xr:uid="{00000000-0005-0000-0000-000047000000}"/>
    <cellStyle name="Total" xfId="72" builtinId="25" customBuiltin="1"/>
    <cellStyle name="Währung [0]_Compiling Utility Macros" xfId="73" xr:uid="{00000000-0005-0000-0000-000049000000}"/>
    <cellStyle name="Währung_Compiling Utility Macros" xfId="74" xr:uid="{00000000-0005-0000-0000-00004A000000}"/>
    <cellStyle name="Warning Text" xfId="75" builtinId="11" customBuiltin="1"/>
  </cellStyles>
  <dxfs count="0"/>
  <tableStyles count="0" defaultTableStyle="TableStyleMedium9" defaultPivotStyle="PivotStyleLight16"/>
  <colors>
    <mruColors>
      <color rgb="FF007F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1:L31"/>
  <sheetViews>
    <sheetView showGridLines="0" tabSelected="1" zoomScaleNormal="90" workbookViewId="0">
      <selection activeCell="O13" sqref="O13"/>
    </sheetView>
  </sheetViews>
  <sheetFormatPr defaultRowHeight="13.5" x14ac:dyDescent="0.25"/>
  <cols>
    <col min="1" max="1" width="1.7109375" style="1" customWidth="1"/>
    <col min="2" max="2" width="3.140625" style="1" customWidth="1"/>
    <col min="3" max="3" width="8.85546875" style="1" customWidth="1"/>
    <col min="4" max="4" width="11.140625" style="1" customWidth="1"/>
    <col min="5" max="5" width="14.7109375" style="1" customWidth="1"/>
    <col min="6" max="6" width="9.7109375" style="1" customWidth="1"/>
    <col min="7" max="7" width="2.7109375" style="1" customWidth="1"/>
    <col min="8" max="8" width="14.7109375" style="1" customWidth="1"/>
    <col min="9" max="9" width="9.7109375" style="1" customWidth="1"/>
    <col min="10" max="10" width="2.7109375" style="1" customWidth="1"/>
    <col min="11" max="11" width="14.7109375" style="1" customWidth="1"/>
    <col min="12" max="12" width="9.7109375" style="1" customWidth="1"/>
    <col min="13" max="13" width="4.7109375" style="1" customWidth="1"/>
    <col min="14" max="16384" width="9.140625" style="1"/>
  </cols>
  <sheetData>
    <row r="1" spans="2:12" ht="2.1" customHeight="1" x14ac:dyDescent="0.25"/>
    <row r="2" spans="2:12" ht="6" customHeight="1" x14ac:dyDescent="0.25"/>
    <row r="3" spans="2:12" ht="39.950000000000003" customHeight="1" x14ac:dyDescent="0.25">
      <c r="B3" s="67" t="s">
        <v>0</v>
      </c>
      <c r="C3" s="67"/>
      <c r="D3" s="67"/>
      <c r="E3" s="67"/>
      <c r="F3" s="67"/>
      <c r="G3" s="67"/>
      <c r="H3" s="67"/>
      <c r="I3" s="67"/>
      <c r="J3" s="67"/>
      <c r="K3" s="67"/>
      <c r="L3" s="67"/>
    </row>
    <row r="4" spans="2:12" s="19" customFormat="1" ht="20.100000000000001" customHeight="1" x14ac:dyDescent="0.2">
      <c r="B4" s="21" t="s">
        <v>21</v>
      </c>
      <c r="C4" s="21"/>
      <c r="D4" s="21"/>
      <c r="E4" s="21"/>
      <c r="F4" s="21"/>
      <c r="G4" s="21"/>
      <c r="H4" s="21"/>
      <c r="I4" s="21"/>
      <c r="J4" s="21"/>
      <c r="K4" s="21"/>
      <c r="L4" s="21"/>
    </row>
    <row r="5" spans="2:12" s="19" customFormat="1" ht="20.100000000000001" customHeight="1" x14ac:dyDescent="0.2">
      <c r="B5" s="20">
        <f ca="1">NOW()</f>
        <v>44008.664950231483</v>
      </c>
      <c r="C5" s="20"/>
      <c r="D5" s="20"/>
      <c r="E5" s="20"/>
      <c r="F5" s="20"/>
      <c r="G5" s="20"/>
      <c r="H5" s="20"/>
      <c r="I5" s="20"/>
      <c r="J5" s="20"/>
      <c r="K5" s="20"/>
      <c r="L5" s="20"/>
    </row>
    <row r="6" spans="2:12" ht="9" customHeight="1" x14ac:dyDescent="0.35">
      <c r="B6" s="2"/>
      <c r="D6" s="3"/>
      <c r="E6" s="3"/>
      <c r="F6" s="3"/>
      <c r="G6" s="3"/>
      <c r="H6" s="3"/>
      <c r="I6" s="3"/>
      <c r="J6" s="3"/>
      <c r="K6" s="3"/>
    </row>
    <row r="7" spans="2:12" ht="16.5" x14ac:dyDescent="0.3">
      <c r="B7" s="4" t="s">
        <v>1</v>
      </c>
      <c r="C7" s="5"/>
      <c r="D7" s="5"/>
      <c r="E7" s="22">
        <v>2018</v>
      </c>
      <c r="F7" s="3"/>
      <c r="G7" s="3"/>
      <c r="H7" s="3"/>
      <c r="I7" s="3"/>
      <c r="J7" s="3"/>
      <c r="K7" s="3"/>
      <c r="L7" s="23" t="s">
        <v>22</v>
      </c>
    </row>
    <row r="8" spans="2:12" ht="12" customHeight="1" x14ac:dyDescent="0.3">
      <c r="B8" s="6"/>
      <c r="C8" s="3"/>
      <c r="D8" s="3"/>
      <c r="E8" s="7"/>
      <c r="F8" s="3"/>
      <c r="G8" s="3"/>
      <c r="H8" s="3"/>
      <c r="I8" s="3"/>
      <c r="J8" s="3"/>
      <c r="K8" s="3"/>
    </row>
    <row r="9" spans="2:12" ht="16.5" x14ac:dyDescent="0.3">
      <c r="B9" s="6"/>
      <c r="C9" s="3"/>
      <c r="D9" s="3"/>
      <c r="E9" s="14">
        <f>IF(E7,E7,"")</f>
        <v>2018</v>
      </c>
      <c r="F9" s="16"/>
      <c r="G9" s="18"/>
      <c r="H9" s="14">
        <f>IF(SUM(E9),E9+1,"")</f>
        <v>2019</v>
      </c>
      <c r="I9" s="17"/>
      <c r="J9" s="15"/>
      <c r="K9" s="14">
        <f>IF(SUM(H9),H9+1,"")</f>
        <v>2020</v>
      </c>
      <c r="L9" s="14"/>
    </row>
    <row r="10" spans="2:12" ht="35.1" customHeight="1" x14ac:dyDescent="0.3">
      <c r="B10" s="10" t="s">
        <v>2</v>
      </c>
      <c r="C10" s="11"/>
      <c r="D10" s="12"/>
      <c r="E10" s="49" t="s">
        <v>3</v>
      </c>
      <c r="F10" s="65" t="s">
        <v>4</v>
      </c>
      <c r="G10" s="51"/>
      <c r="H10" s="50" t="s">
        <v>3</v>
      </c>
      <c r="I10" s="65" t="s">
        <v>4</v>
      </c>
      <c r="J10" s="52"/>
      <c r="K10" s="50" t="s">
        <v>3</v>
      </c>
      <c r="L10" s="65" t="s">
        <v>4</v>
      </c>
    </row>
    <row r="11" spans="2:12" ht="26.1" customHeight="1" x14ac:dyDescent="0.3">
      <c r="B11" s="24" t="s">
        <v>5</v>
      </c>
      <c r="C11" s="24"/>
      <c r="D11" s="24"/>
      <c r="E11" s="68">
        <v>70000</v>
      </c>
      <c r="F11" s="56">
        <f>IF(AND(E11&gt;0,E18),ROUND(E11/E18,2),"")</f>
        <v>0.05</v>
      </c>
      <c r="G11" s="57"/>
      <c r="H11" s="71">
        <v>90000</v>
      </c>
      <c r="I11" s="56">
        <f>IF(AND(H11&gt;0,H18),ROUND(H11/H18,2),"")</f>
        <v>0.06</v>
      </c>
      <c r="J11" s="58"/>
      <c r="K11" s="71">
        <v>90000</v>
      </c>
      <c r="L11" s="56">
        <f>IF(AND(K11&gt;0,K18),ROUND(K11/K18,2),"")</f>
        <v>0.06</v>
      </c>
    </row>
    <row r="12" spans="2:12" ht="26.1" customHeight="1" x14ac:dyDescent="0.3">
      <c r="B12" s="27" t="s">
        <v>6</v>
      </c>
      <c r="C12" s="27"/>
      <c r="D12" s="27"/>
      <c r="E12" s="69">
        <v>454775</v>
      </c>
      <c r="F12" s="59">
        <f>IF(AND(E12&gt;0,E18),ROUND(E12/E18,2),"")</f>
        <v>0.31</v>
      </c>
      <c r="G12" s="60"/>
      <c r="H12" s="72">
        <v>454775</v>
      </c>
      <c r="I12" s="59">
        <f>IF(AND(H12&gt;0,H18),ROUND(H12/H18,2),"")</f>
        <v>0.31</v>
      </c>
      <c r="J12" s="61"/>
      <c r="K12" s="72">
        <v>454775</v>
      </c>
      <c r="L12" s="59">
        <f>IF(AND(K12&gt;0,K18),ROUND(K12/K18,2),"")</f>
        <v>0.31</v>
      </c>
    </row>
    <row r="13" spans="2:12" ht="26.1" customHeight="1" x14ac:dyDescent="0.3">
      <c r="B13" s="27" t="s">
        <v>7</v>
      </c>
      <c r="C13" s="27"/>
      <c r="D13" s="27"/>
      <c r="E13" s="69">
        <v>520000</v>
      </c>
      <c r="F13" s="59">
        <f>IF(AND(E13&gt;0,E18),ROUND(E13/E18,2),"")</f>
        <v>0.36</v>
      </c>
      <c r="G13" s="60"/>
      <c r="H13" s="72">
        <v>520000</v>
      </c>
      <c r="I13" s="59">
        <f>IF(AND(H13&gt;0,H18),ROUND(H13/H18,2),"")</f>
        <v>0.35</v>
      </c>
      <c r="J13" s="61"/>
      <c r="K13" s="72">
        <v>520000</v>
      </c>
      <c r="L13" s="59">
        <f>IF(AND(K13&gt;0,K18),ROUND(K13/K18,2),"")</f>
        <v>0.35</v>
      </c>
    </row>
    <row r="14" spans="2:12" ht="26.1" customHeight="1" x14ac:dyDescent="0.3">
      <c r="B14" s="27" t="s">
        <v>8</v>
      </c>
      <c r="C14" s="27"/>
      <c r="D14" s="27"/>
      <c r="E14" s="69">
        <v>130000</v>
      </c>
      <c r="F14" s="59">
        <f>IF(AND(E14&gt;0,E18),ROUND(E14/E18,2),"")</f>
        <v>0.09</v>
      </c>
      <c r="G14" s="60"/>
      <c r="H14" s="72">
        <v>130000</v>
      </c>
      <c r="I14" s="59">
        <f>IF(AND(H14&gt;0,H18),ROUND(H14/H18,2),"")</f>
        <v>0.09</v>
      </c>
      <c r="J14" s="61"/>
      <c r="K14" s="72">
        <v>130000</v>
      </c>
      <c r="L14" s="59">
        <f>IF(AND(K14&gt;0,K18),ROUND(K14/K18,2),"")</f>
        <v>0.09</v>
      </c>
    </row>
    <row r="15" spans="2:12" ht="26.1" customHeight="1" x14ac:dyDescent="0.3">
      <c r="B15" s="27" t="s">
        <v>9</v>
      </c>
      <c r="C15" s="27"/>
      <c r="D15" s="27"/>
      <c r="E15" s="69">
        <v>160000</v>
      </c>
      <c r="F15" s="59">
        <f>IF(AND(E15&gt;0,E18),ROUND(E15/E18,2),"")</f>
        <v>0.11</v>
      </c>
      <c r="G15" s="60"/>
      <c r="H15" s="72">
        <v>160000</v>
      </c>
      <c r="I15" s="59">
        <f>IF(AND(H15&gt;0,H18),ROUND(H15/H18,2),"")</f>
        <v>0.11</v>
      </c>
      <c r="J15" s="61"/>
      <c r="K15" s="72">
        <v>160000</v>
      </c>
      <c r="L15" s="59">
        <f>IF(AND(K15&gt;0,K18),ROUND(K15/K18,2),"")</f>
        <v>0.11</v>
      </c>
    </row>
    <row r="16" spans="2:12" ht="26.1" customHeight="1" x14ac:dyDescent="0.3">
      <c r="B16" s="30" t="s">
        <v>10</v>
      </c>
      <c r="C16" s="30"/>
      <c r="D16" s="30"/>
      <c r="E16" s="70">
        <v>122000</v>
      </c>
      <c r="F16" s="62">
        <f>IF(AND(E16&gt;0,E18),ROUND(E16/E18,2),"")</f>
        <v>0.08</v>
      </c>
      <c r="G16" s="63"/>
      <c r="H16" s="73">
        <v>122000</v>
      </c>
      <c r="I16" s="62">
        <f>IF(AND(H16&gt;0,H18),ROUND(H16/H18,2),"")</f>
        <v>0.08</v>
      </c>
      <c r="J16" s="64"/>
      <c r="K16" s="73">
        <v>122000</v>
      </c>
      <c r="L16" s="62">
        <f>IF(AND(K16&gt;0,K18),ROUND(K16/K18,2),"")</f>
        <v>0.08</v>
      </c>
    </row>
    <row r="17" spans="2:12" ht="26.1" customHeight="1" x14ac:dyDescent="0.3">
      <c r="B17" s="33" t="s">
        <v>11</v>
      </c>
      <c r="C17" s="33"/>
      <c r="D17" s="33"/>
      <c r="E17" s="34"/>
      <c r="F17" s="35" t="str">
        <f>IF(AND(E17&gt;0,E18),ROUND(E17/E18,2),"")</f>
        <v/>
      </c>
      <c r="G17" s="36"/>
      <c r="H17" s="34"/>
      <c r="I17" s="35" t="str">
        <f>IF(AND(H17&gt;0,H18),ROUND(H17/H18,2),"")</f>
        <v/>
      </c>
      <c r="J17" s="37"/>
      <c r="K17" s="34"/>
      <c r="L17" s="35" t="str">
        <f>IF(AND(K17&gt;0,K18),ROUND(K17/K18,2),"")</f>
        <v/>
      </c>
    </row>
    <row r="18" spans="2:12" ht="30" customHeight="1" thickBot="1" x14ac:dyDescent="0.35">
      <c r="B18" s="38" t="s">
        <v>12</v>
      </c>
      <c r="C18" s="38"/>
      <c r="D18" s="38"/>
      <c r="E18" s="39">
        <f>IF(SUM(E11:E17),SUM(E11:E17),"")</f>
        <v>1456775</v>
      </c>
      <c r="F18" s="40">
        <f>IF(SUM(E18),E18/E18,"")</f>
        <v>1</v>
      </c>
      <c r="G18" s="36"/>
      <c r="H18" s="39">
        <f>IF(SUM(H11:H17),SUM(H11:H17),"")</f>
        <v>1476775</v>
      </c>
      <c r="I18" s="40">
        <f>IF(SUM(H18),H18/H18,"")</f>
        <v>1</v>
      </c>
      <c r="J18" s="37"/>
      <c r="K18" s="39">
        <f>IF(SUM(K11:K17),SUM(K11:K17),"")</f>
        <v>1476775</v>
      </c>
      <c r="L18" s="40">
        <f>IF(SUM(K18),K18/K18,"")</f>
        <v>1</v>
      </c>
    </row>
    <row r="19" spans="2:12" ht="12.75" customHeight="1" thickTop="1" x14ac:dyDescent="0.25">
      <c r="J19" s="8"/>
    </row>
    <row r="20" spans="2:12" ht="35.1" customHeight="1" x14ac:dyDescent="0.3">
      <c r="B20" s="13" t="s">
        <v>13</v>
      </c>
      <c r="C20" s="13"/>
      <c r="D20" s="13"/>
      <c r="E20" s="53" t="s">
        <v>3</v>
      </c>
      <c r="F20" s="66" t="s">
        <v>4</v>
      </c>
      <c r="G20" s="54"/>
      <c r="H20" s="53" t="s">
        <v>3</v>
      </c>
      <c r="I20" s="66" t="s">
        <v>4</v>
      </c>
      <c r="J20" s="55"/>
      <c r="K20" s="53" t="s">
        <v>3</v>
      </c>
      <c r="L20" s="66" t="s">
        <v>4</v>
      </c>
    </row>
    <row r="21" spans="2:12" ht="26.1" customHeight="1" x14ac:dyDescent="0.3">
      <c r="B21" s="24" t="s">
        <v>14</v>
      </c>
      <c r="C21" s="24"/>
      <c r="D21" s="24"/>
      <c r="E21" s="74">
        <v>11250</v>
      </c>
      <c r="F21" s="25">
        <f>IF(AND(E21&gt;0,E26),ROUND(E21/E26,2),"")</f>
        <v>0.04</v>
      </c>
      <c r="G21" s="26"/>
      <c r="H21" s="71">
        <v>11250</v>
      </c>
      <c r="I21" s="25">
        <f>IF(AND(H21&gt;0,H26),ROUND(H21/H26,2),"")</f>
        <v>0.04</v>
      </c>
      <c r="J21" s="41"/>
      <c r="K21" s="71">
        <v>12000</v>
      </c>
      <c r="L21" s="25">
        <f>IF(AND(K21&gt;0,K26),ROUND(K21/K26,2),"")</f>
        <v>0.04</v>
      </c>
    </row>
    <row r="22" spans="2:12" ht="26.1" customHeight="1" x14ac:dyDescent="0.3">
      <c r="B22" s="27" t="s">
        <v>15</v>
      </c>
      <c r="C22" s="27"/>
      <c r="D22" s="27"/>
      <c r="E22" s="75">
        <v>10500</v>
      </c>
      <c r="F22" s="28">
        <f>IF(AND(E22&gt;0,E26),ROUND(E22/E26,2),"")</f>
        <v>0.03</v>
      </c>
      <c r="G22" s="29"/>
      <c r="H22" s="72">
        <v>10500</v>
      </c>
      <c r="I22" s="28">
        <f>IF(AND(H22&gt;0,H26),ROUND(H22/H26,2),"")</f>
        <v>0.03</v>
      </c>
      <c r="J22" s="42"/>
      <c r="K22" s="72">
        <v>10500</v>
      </c>
      <c r="L22" s="28">
        <f>IF(AND(K22&gt;0,K26),ROUND(K22/K26,2),"")</f>
        <v>0.03</v>
      </c>
    </row>
    <row r="23" spans="2:12" ht="26.1" customHeight="1" x14ac:dyDescent="0.3">
      <c r="B23" s="27" t="s">
        <v>16</v>
      </c>
      <c r="C23" s="27"/>
      <c r="D23" s="27"/>
      <c r="E23" s="75">
        <v>229000</v>
      </c>
      <c r="F23" s="28">
        <f>IF(AND(E23&gt;0,E26),ROUND(E23/E26,2),"")</f>
        <v>0.76</v>
      </c>
      <c r="G23" s="29"/>
      <c r="H23" s="72">
        <v>229000</v>
      </c>
      <c r="I23" s="28">
        <f>IF(AND(H23&gt;0,H26),ROUND(H23/H26,2),"")</f>
        <v>0.76</v>
      </c>
      <c r="J23" s="42"/>
      <c r="K23" s="72">
        <v>229000</v>
      </c>
      <c r="L23" s="28">
        <f>IF(AND(K23&gt;0,K26),ROUND(K23/K26,2),"")</f>
        <v>0.75</v>
      </c>
    </row>
    <row r="24" spans="2:12" ht="26.1" customHeight="1" x14ac:dyDescent="0.3">
      <c r="B24" s="30" t="s">
        <v>17</v>
      </c>
      <c r="C24" s="30"/>
      <c r="D24" s="30"/>
      <c r="E24" s="76">
        <v>52500</v>
      </c>
      <c r="F24" s="31">
        <f>IF(AND(E24&gt;0,E26),ROUND(E24/E26,2),"")</f>
        <v>0.17</v>
      </c>
      <c r="G24" s="32"/>
      <c r="H24" s="73">
        <v>52500</v>
      </c>
      <c r="I24" s="31">
        <f>IF(AND(H24&gt;0,H26),ROUND(H24/H26,2),"")</f>
        <v>0.17</v>
      </c>
      <c r="J24" s="43"/>
      <c r="K24" s="73">
        <v>52500</v>
      </c>
      <c r="L24" s="31">
        <f>IF(AND(K24&gt;0,K26),ROUND(K24/K26,2),"")</f>
        <v>0.17</v>
      </c>
    </row>
    <row r="25" spans="2:12" ht="26.1" customHeight="1" x14ac:dyDescent="0.3">
      <c r="B25" s="33"/>
      <c r="C25" s="33"/>
      <c r="D25" s="33"/>
      <c r="E25" s="44"/>
      <c r="F25" s="35" t="str">
        <f>IF(AND(E25&gt;0,E26),ROUND(E25/E26,2),"")</f>
        <v/>
      </c>
      <c r="G25" s="37"/>
      <c r="H25" s="44"/>
      <c r="I25" s="37" t="str">
        <f>IF(AND(H25&gt;0,H26),ROUND(H25/H26,2),"")</f>
        <v/>
      </c>
      <c r="J25" s="45"/>
      <c r="K25" s="44"/>
      <c r="L25" s="37" t="str">
        <f>IF(AND(K25&gt;0,K26),ROUND(K25/K26,2),"")</f>
        <v/>
      </c>
    </row>
    <row r="26" spans="2:12" ht="30" customHeight="1" x14ac:dyDescent="0.3">
      <c r="B26" s="38" t="s">
        <v>18</v>
      </c>
      <c r="C26" s="38"/>
      <c r="D26" s="38"/>
      <c r="E26" s="77">
        <f>IF(SUM(E21:E24),SUM(E21:E24),"")</f>
        <v>303250</v>
      </c>
      <c r="F26" s="46">
        <f>IF(SUM(E26),E26/E26,"")</f>
        <v>1</v>
      </c>
      <c r="G26" s="37"/>
      <c r="H26" s="77">
        <f>IF(SUM(H21:H24),SUM(H21:H24),"")</f>
        <v>303250</v>
      </c>
      <c r="I26" s="46">
        <f>IF(SUM(H26),H26/H26,"")</f>
        <v>1</v>
      </c>
      <c r="J26" s="45"/>
      <c r="K26" s="77">
        <f>IF(SUM(K21:K24),SUM(K21:K24),"")</f>
        <v>304000</v>
      </c>
      <c r="L26" s="46">
        <f>IF(SUM(K26),K26/K26,"")</f>
        <v>1</v>
      </c>
    </row>
    <row r="27" spans="2:12" ht="35.1" customHeight="1" x14ac:dyDescent="0.3">
      <c r="B27" s="47" t="s">
        <v>19</v>
      </c>
      <c r="C27" s="47"/>
      <c r="D27" s="47"/>
      <c r="E27" s="78">
        <f>IF(SUM(E18,E26),SUM(E18)-SUM(E26),"")</f>
        <v>1153525</v>
      </c>
      <c r="F27" s="81">
        <f>IF(SUM(E28),SUM(E27)/SUM(E28),"")</f>
        <v>0.79183470336874262</v>
      </c>
      <c r="G27" s="37"/>
      <c r="H27" s="78">
        <f>IF(SUM(H18,H26),SUM(H18)-SUM(H26),"")</f>
        <v>1173525</v>
      </c>
      <c r="I27" s="81">
        <f>IF(SUM(H28),SUM(H27)/SUM(H28),"")</f>
        <v>0.79465389108022544</v>
      </c>
      <c r="J27" s="45"/>
      <c r="K27" s="78">
        <f>IF(SUM(K18,K26),SUM(K18)-SUM(K26),"")</f>
        <v>1172775</v>
      </c>
      <c r="L27" s="81">
        <f>IF(SUM(K28),SUM(K27)/SUM(K28),"")</f>
        <v>0.79414602766162756</v>
      </c>
    </row>
    <row r="28" spans="2:12" ht="34.5" customHeight="1" thickBot="1" x14ac:dyDescent="0.35">
      <c r="B28" s="82" t="s">
        <v>20</v>
      </c>
      <c r="C28" s="82"/>
      <c r="D28" s="82"/>
      <c r="E28" s="79">
        <f>IF(SUM(E26,E27),SUM(E26)+SUM(E27),"")</f>
        <v>1456775</v>
      </c>
      <c r="F28" s="80">
        <f>IF(SUM(E18),E28/E18,"")</f>
        <v>1</v>
      </c>
      <c r="G28" s="37"/>
      <c r="H28" s="79">
        <f>IF(SUM(H26,H27),SUM(H26)+SUM(H27),"")</f>
        <v>1476775</v>
      </c>
      <c r="I28" s="80">
        <f>IF(SUM(H18),H28/H18,"")</f>
        <v>1</v>
      </c>
      <c r="J28" s="48"/>
      <c r="K28" s="79">
        <f>IF(SUM(K26,K27),SUM(K26)+SUM(K27),"")</f>
        <v>1476775</v>
      </c>
      <c r="L28" s="80">
        <f>IF(SUM(K18),K28/K18,"")</f>
        <v>1</v>
      </c>
    </row>
    <row r="29" spans="2:12" ht="14.25" thickTop="1" x14ac:dyDescent="0.25"/>
    <row r="31" spans="2:12" x14ac:dyDescent="0.25">
      <c r="B31" s="9"/>
      <c r="C31" s="9"/>
      <c r="D31" s="9"/>
      <c r="E31" s="9"/>
      <c r="F31" s="9"/>
      <c r="G31" s="9"/>
      <c r="H31" s="9"/>
      <c r="I31" s="9"/>
      <c r="J31" s="9"/>
      <c r="K31" s="9"/>
      <c r="L31" s="9"/>
    </row>
  </sheetData>
  <mergeCells count="22">
    <mergeCell ref="B27:D27"/>
    <mergeCell ref="B28:D28"/>
    <mergeCell ref="B22:D22"/>
    <mergeCell ref="B23:D23"/>
    <mergeCell ref="B24:D24"/>
    <mergeCell ref="B25:D25"/>
    <mergeCell ref="B26:D26"/>
    <mergeCell ref="B31:L31"/>
    <mergeCell ref="B4:L4"/>
    <mergeCell ref="B5:L5"/>
    <mergeCell ref="B3:L3"/>
    <mergeCell ref="B11:D11"/>
    <mergeCell ref="B12:D12"/>
    <mergeCell ref="B13:D13"/>
    <mergeCell ref="B14:D14"/>
    <mergeCell ref="B15:D15"/>
    <mergeCell ref="B16:D16"/>
    <mergeCell ref="B17:D17"/>
    <mergeCell ref="B18:D18"/>
    <mergeCell ref="B10:D10"/>
    <mergeCell ref="B20:D20"/>
    <mergeCell ref="B21:D21"/>
  </mergeCells>
  <phoneticPr fontId="0" type="noConversion"/>
  <printOptions horizontalCentered="1"/>
  <pageMargins left="0.25" right="0.25" top="0.75" bottom="0.75" header="0.3" footer="0.3"/>
  <pageSetup orientation="portrait" horizontalDpi="360" verticalDpi="360"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49F5F2F1-F095-4DDC-BA08-1D69E820E1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Comparative Balance Sheet</vt:lpstr>
      <vt:lpstr>'Comparative Balance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2020-06-26T10:47:30Z</dcterms:created>
  <dcterms:modified xsi:type="dcterms:W3CDTF">2020-06-26T10:58:04Z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TC018774969991</vt:lpwstr>
  </property>
</Properties>
</file>